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mc:AlternateContent xmlns:mc="http://schemas.openxmlformats.org/markup-compatibility/2006">
    <mc:Choice Requires="x15">
      <x15ac:absPath xmlns:x15ac="http://schemas.microsoft.com/office/spreadsheetml/2010/11/ac" url="Z:\27-GERENCIA 2026\3-Formatos 2026\1-Fomato de vinculación y actualización\"/>
    </mc:Choice>
  </mc:AlternateContent>
  <xr:revisionPtr revIDLastSave="0" documentId="13_ncr:1_{97F23FF3-902A-4AB4-840E-93A59897E350}" xr6:coauthVersionLast="47" xr6:coauthVersionMax="47" xr10:uidLastSave="{00000000-0000-0000-0000-000000000000}"/>
  <bookViews>
    <workbookView xWindow="-120" yWindow="-120" windowWidth="29040" windowHeight="15840" xr2:uid="{00000000-000D-0000-FFFF-FFFF00000000}"/>
  </bookViews>
  <sheets>
    <sheet name="Vinculación 2026" sheetId="3" r:id="rId1"/>
    <sheet name="Convertidor de numero en letras" sheetId="10" state="hidden" r:id="rId2"/>
    <sheet name="Datos" sheetId="4" state="hidden" r:id="rId3"/>
    <sheet name="Tabla Municipios" sheetId="5" state="hidden" r:id="rId4"/>
    <sheet name="Departamentos" sheetId="7" state="hidden" r:id="rId5"/>
    <sheet name="Seccionales" sheetId="6" state="hidden" r:id="rId6"/>
    <sheet name="Países mundo" sheetId="8" state="hidden" r:id="rId7"/>
    <sheet name="Monedas mundo" sheetId="9" state="hidden" r:id="rId8"/>
  </sheets>
  <definedNames>
    <definedName name="_xlnm._FilterDatabase" localSheetId="3" hidden="1">'Tabla Municipios'!$A$1:$A$1155</definedName>
    <definedName name="_ftn1" localSheetId="6">'Países mundo'!$B$254</definedName>
    <definedName name="_ftnref1" localSheetId="6">'Países mundo'!$C$62</definedName>
    <definedName name="_xlnm.Print_Area" localSheetId="0">'Vinculación 2026'!$B$1:$AJ$127</definedName>
    <definedName name="RANGO">'Tabla Municipios'!$A$1:$A$1155</definedName>
    <definedName name="RANGO1">'Tabla Municipios'!$A$1:$A$1155</definedName>
    <definedName name="_xlnm.Print_Titles" localSheetId="3">'Tabla Municipios'!$1:$1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2" i="3" l="1"/>
  <c r="C5" i="4"/>
  <c r="C6" i="4" s="1"/>
  <c r="C7" i="4" s="1"/>
  <c r="C8" i="4" s="1"/>
  <c r="C9" i="4" s="1"/>
  <c r="C4" i="4"/>
  <c r="C1" i="10"/>
  <c r="E18" i="10" s="1"/>
  <c r="E28" i="10" l="1"/>
  <c r="F28" i="10" s="1"/>
  <c r="H27" i="10" s="1"/>
  <c r="E6" i="10"/>
  <c r="G6" i="10" s="1"/>
  <c r="E7" i="10" s="1"/>
  <c r="G7" i="10" s="1"/>
  <c r="E8" i="10" s="1"/>
  <c r="G8" i="10" s="1"/>
  <c r="I7" i="10" s="1"/>
  <c r="E9" i="10"/>
  <c r="G9" i="10" s="1"/>
  <c r="E10" i="10" s="1"/>
  <c r="E12" i="10"/>
  <c r="E15" i="10"/>
  <c r="G15" i="10" s="1"/>
  <c r="E16" i="10" s="1"/>
  <c r="G18" i="10"/>
  <c r="E19" i="10" s="1"/>
  <c r="H118" i="3"/>
  <c r="O1" i="4"/>
  <c r="G12" i="10" l="1"/>
  <c r="E13" i="10" s="1"/>
  <c r="G13" i="10" s="1"/>
  <c r="G19" i="10"/>
  <c r="E20" i="10" s="1"/>
  <c r="G20" i="10" s="1"/>
  <c r="I19" i="10" s="1"/>
  <c r="G16" i="10"/>
  <c r="E17" i="10" s="1"/>
  <c r="G17" i="10" s="1"/>
  <c r="I16" i="10" s="1"/>
  <c r="H6" i="10"/>
  <c r="I8" i="10"/>
  <c r="G10" i="10"/>
  <c r="E11" i="10" s="1"/>
  <c r="G11" i="10" s="1"/>
  <c r="I10" i="10" s="1"/>
  <c r="H7" i="10"/>
  <c r="E14" i="10" l="1"/>
  <c r="G14" i="10" s="1"/>
  <c r="I13" i="10" s="1"/>
  <c r="H8" i="10"/>
  <c r="H18" i="10"/>
  <c r="H20" i="10"/>
  <c r="H19" i="10"/>
  <c r="H10" i="10"/>
  <c r="I11" i="10"/>
  <c r="H11" i="10"/>
  <c r="H15" i="10"/>
  <c r="H16" i="10"/>
  <c r="I17" i="10"/>
  <c r="H9" i="10"/>
  <c r="I14" i="10" l="1"/>
  <c r="H12" i="10"/>
  <c r="H17" i="10"/>
  <c r="H14" i="10"/>
  <c r="H13" i="10"/>
  <c r="D25" i="10" l="1"/>
  <c r="C3" i="10" s="1"/>
  <c r="V12" i="3" s="1"/>
  <c r="N3" i="4"/>
  <c r="N4" i="4" s="1"/>
  <c r="N5" i="4" s="1"/>
  <c r="N6" i="4" s="1"/>
  <c r="N7" i="4" s="1"/>
  <c r="N8" i="4" s="1"/>
  <c r="N9" i="4" s="1"/>
  <c r="N10" i="4" s="1"/>
  <c r="N11" i="4" s="1"/>
  <c r="N12" i="4" s="1"/>
</calcChain>
</file>

<file path=xl/sharedStrings.xml><?xml version="1.0" encoding="utf-8"?>
<sst xmlns="http://schemas.openxmlformats.org/spreadsheetml/2006/main" count="2330" uniqueCount="2116">
  <si>
    <t>Tipo de Solicitud</t>
  </si>
  <si>
    <t>Ciudad</t>
  </si>
  <si>
    <t>Fecha Registro</t>
  </si>
  <si>
    <t>Nombres y Apellidos</t>
  </si>
  <si>
    <t>Primer Nombre</t>
  </si>
  <si>
    <t>Segundo Nombre</t>
  </si>
  <si>
    <t xml:space="preserve">Primer Apellido </t>
  </si>
  <si>
    <t>Segundo Apellido</t>
  </si>
  <si>
    <t>Tipo de Documento</t>
  </si>
  <si>
    <t xml:space="preserve"> Lugar de Expedición </t>
  </si>
  <si>
    <t>Fecha de Expedición</t>
  </si>
  <si>
    <t>Pais de Nacionalidad</t>
  </si>
  <si>
    <t>Fecha de Nacimiento</t>
  </si>
  <si>
    <t>Lugar de Nacimiento</t>
  </si>
  <si>
    <t>Familiar</t>
  </si>
  <si>
    <t>Nivel educativo</t>
  </si>
  <si>
    <t>Género</t>
  </si>
  <si>
    <t>Soltero</t>
  </si>
  <si>
    <t>Casado</t>
  </si>
  <si>
    <t>Primaria</t>
  </si>
  <si>
    <t>Técnico</t>
  </si>
  <si>
    <t>Personal</t>
  </si>
  <si>
    <t>Cargo</t>
  </si>
  <si>
    <t>Salario Básico</t>
  </si>
  <si>
    <t xml:space="preserve">¿Por su cargo o actividad maneja recursos públicos? </t>
  </si>
  <si>
    <t>Por su cargo o actividad ejerce algún grado de poder público?</t>
  </si>
  <si>
    <t xml:space="preserve">¿Por su actividad u oﬁcio, goza de reconocimiento público general?  </t>
  </si>
  <si>
    <t>Si alguna de las preguntas fue aﬁrmada por favor especiﬁque</t>
  </si>
  <si>
    <t>Periodo Inicial de vinculación al cargo</t>
  </si>
  <si>
    <t>Periodo Final de desvinculación al cargo</t>
  </si>
  <si>
    <t>Ciudad donde desempeña el cargo</t>
  </si>
  <si>
    <t xml:space="preserve">Registe el nombre de la institución donde se desempeña como PEP:  </t>
  </si>
  <si>
    <t xml:space="preserve">En caso de afirmativo. Registre la información de los cónyuges o compañeros permanentes y/o familiares de los PEP, hasta el segundo grado de consanguinidad o afinidad: En primer grado: Padres, Suegros, Hijos, Yerno/Nuera; Segundo grado Abuelos, Hermanos, cuñados y Nietos. </t>
  </si>
  <si>
    <t>Tipo de Parentesco</t>
  </si>
  <si>
    <t xml:space="preserve">Tipo documento </t>
  </si>
  <si>
    <t>Asociado</t>
  </si>
  <si>
    <t>Ingresos Mensuales</t>
  </si>
  <si>
    <t xml:space="preserve"> Egresos mensuales</t>
  </si>
  <si>
    <t>Otros Ingresos Mensuales</t>
  </si>
  <si>
    <t>Otros Egresos Mensuales</t>
  </si>
  <si>
    <t>Total Ingresos</t>
  </si>
  <si>
    <t>Total Egresos</t>
  </si>
  <si>
    <t>Mes</t>
  </si>
  <si>
    <t>Año</t>
  </si>
  <si>
    <t>Es  declarante?</t>
  </si>
  <si>
    <t>Ciudad:</t>
  </si>
  <si>
    <t>Realiza operaciones en moneda extranjera</t>
  </si>
  <si>
    <t>Tipo de operaciones en moneda extranjera</t>
  </si>
  <si>
    <t>Importaciones</t>
  </si>
  <si>
    <t>Exportaciones</t>
  </si>
  <si>
    <t>Dirección</t>
  </si>
  <si>
    <t>Parentesco</t>
  </si>
  <si>
    <t>7. AUTORIZACIÓN  ESPECIALES COMPROMISOS Y DECLARACIONES</t>
  </si>
  <si>
    <t>Núcleo Familiar Básico (Beneficiario de los Servicios y o en caso de fallecimiento) En primer grado hijos y padres. Solteros:padres, hijos y hermanos menores y/o discapacitados (que depende económicamente del Asociado)</t>
  </si>
  <si>
    <t>NOMBRES Y APELLIDOS</t>
  </si>
  <si>
    <t>DOCUMENTO DE IDENTIFICACION</t>
  </si>
  <si>
    <t>FECHA DE NACIMIENTO</t>
  </si>
  <si>
    <t>PARENTESCO</t>
  </si>
  <si>
    <t>DOCUMENTO</t>
  </si>
  <si>
    <t>Empleados y Pensionados</t>
  </si>
  <si>
    <t>PEPS</t>
  </si>
  <si>
    <t>Formato de Vinculación y conocimiento Persona Natural debidamente diligenciado y firmado</t>
  </si>
  <si>
    <t>X</t>
  </si>
  <si>
    <t>Certificado laboral no mayor a 30 días</t>
  </si>
  <si>
    <t>Certificación de otros ingresos no operacionales - si los tiene</t>
  </si>
  <si>
    <t>Declaración de Renta del último periodo gravable disponible o declaración de bienes o rentas</t>
  </si>
  <si>
    <t>Firma Solicitante</t>
  </si>
  <si>
    <t>Huella Índice Derecho</t>
  </si>
  <si>
    <t xml:space="preserve">Nombre y Firma de la persona que realizó la entrevista </t>
  </si>
  <si>
    <t>Observaciones:</t>
  </si>
  <si>
    <t xml:space="preserve">Descripción del campo otros ingresos mensuales:             </t>
  </si>
  <si>
    <t xml:space="preserve">Nombres y apellidos :       </t>
  </si>
  <si>
    <t xml:space="preserve">Nombre de la empresa donde labora:  </t>
  </si>
  <si>
    <t xml:space="preserve">Dirección de la empresa:  </t>
  </si>
  <si>
    <t xml:space="preserve">Ciudad:  </t>
  </si>
  <si>
    <t xml:space="preserve">Ocupación:   </t>
  </si>
  <si>
    <t>Dirección de Domicilio Principal</t>
  </si>
  <si>
    <t xml:space="preserve">Total Patrimonio:  </t>
  </si>
  <si>
    <t>Total Pasivos :</t>
  </si>
  <si>
    <t>Total Activos  :</t>
  </si>
  <si>
    <t>Mes y año de corte de la información financiera suministrada</t>
  </si>
  <si>
    <t>Tipo de Moneda:</t>
  </si>
  <si>
    <t xml:space="preserve">2. INFORMACIÓN DEL SOLICITANTE </t>
  </si>
  <si>
    <t>Vinculación</t>
  </si>
  <si>
    <t>Actualización</t>
  </si>
  <si>
    <t>Revinculación</t>
  </si>
  <si>
    <t>NOMBRE_MPIO</t>
  </si>
  <si>
    <t>Abejorral</t>
  </si>
  <si>
    <t>Abrego</t>
  </si>
  <si>
    <t>Abriaquí</t>
  </si>
  <si>
    <t>Acacias</t>
  </si>
  <si>
    <t>Acandí</t>
  </si>
  <si>
    <t>Acevedo</t>
  </si>
  <si>
    <t>Achí</t>
  </si>
  <si>
    <t>Agrado</t>
  </si>
  <si>
    <t>Agua de dios</t>
  </si>
  <si>
    <t>Aguachica</t>
  </si>
  <si>
    <t>Aguada</t>
  </si>
  <si>
    <t>Aguadas</t>
  </si>
  <si>
    <t>Aguazul</t>
  </si>
  <si>
    <t>Agustín codazzi</t>
  </si>
  <si>
    <t>Aipe</t>
  </si>
  <si>
    <t>Alban</t>
  </si>
  <si>
    <t>Albán</t>
  </si>
  <si>
    <t>Albania</t>
  </si>
  <si>
    <t>Alcala</t>
  </si>
  <si>
    <t>Aldana</t>
  </si>
  <si>
    <t>Alejandría</t>
  </si>
  <si>
    <t>Algarrobo</t>
  </si>
  <si>
    <t>Algeciras</t>
  </si>
  <si>
    <t>Almaguer</t>
  </si>
  <si>
    <t>Almeida</t>
  </si>
  <si>
    <t>Alpujarra</t>
  </si>
  <si>
    <t>Altamira</t>
  </si>
  <si>
    <t>Alto baudó</t>
  </si>
  <si>
    <t>Altos del rosario</t>
  </si>
  <si>
    <t>Alvarado</t>
  </si>
  <si>
    <t>Amaga</t>
  </si>
  <si>
    <t>Amalfi</t>
  </si>
  <si>
    <t>Ambalema</t>
  </si>
  <si>
    <t>Anapoima</t>
  </si>
  <si>
    <t>Ancuya</t>
  </si>
  <si>
    <t>Andalucía</t>
  </si>
  <si>
    <t>Andes</t>
  </si>
  <si>
    <t>Angelopolis</t>
  </si>
  <si>
    <t>Angostura</t>
  </si>
  <si>
    <t>Anolaima</t>
  </si>
  <si>
    <t>Anorí</t>
  </si>
  <si>
    <t>Anserma</t>
  </si>
  <si>
    <t>Ansermanuevo</t>
  </si>
  <si>
    <t>Anza</t>
  </si>
  <si>
    <t>Anzoátegui</t>
  </si>
  <si>
    <t>Apartadó</t>
  </si>
  <si>
    <t>Apía</t>
  </si>
  <si>
    <t>Apulo</t>
  </si>
  <si>
    <t>Aquitania</t>
  </si>
  <si>
    <t>Aracataca</t>
  </si>
  <si>
    <t>Aranzazu</t>
  </si>
  <si>
    <t>Aratoca</t>
  </si>
  <si>
    <t>Arauca</t>
  </si>
  <si>
    <t>Arauquita</t>
  </si>
  <si>
    <t>Arbeláez</t>
  </si>
  <si>
    <t>Arboleda</t>
  </si>
  <si>
    <t>Arboledas</t>
  </si>
  <si>
    <t>Arboletes</t>
  </si>
  <si>
    <t>Arcabuco</t>
  </si>
  <si>
    <t>Arenal</t>
  </si>
  <si>
    <t>Argelia</t>
  </si>
  <si>
    <t>Ariguaní</t>
  </si>
  <si>
    <t>Arjona</t>
  </si>
  <si>
    <t>Armenia</t>
  </si>
  <si>
    <t>Armero</t>
  </si>
  <si>
    <t>Arroyohondo</t>
  </si>
  <si>
    <t>Astrea</t>
  </si>
  <si>
    <t>Ataco</t>
  </si>
  <si>
    <t>Atrato</t>
  </si>
  <si>
    <t>Ayapel</t>
  </si>
  <si>
    <t>Bagadó</t>
  </si>
  <si>
    <t>Bahía solano</t>
  </si>
  <si>
    <t>Bajo baudó</t>
  </si>
  <si>
    <t>Balboa</t>
  </si>
  <si>
    <t>Baranoa</t>
  </si>
  <si>
    <t>Baraya</t>
  </si>
  <si>
    <t>Barbacoas</t>
  </si>
  <si>
    <t>Barbosa</t>
  </si>
  <si>
    <t>Barichara</t>
  </si>
  <si>
    <t>Barranca de upia</t>
  </si>
  <si>
    <t>Barrancabermeja</t>
  </si>
  <si>
    <t>Barrancas</t>
  </si>
  <si>
    <t>Barranco de loba</t>
  </si>
  <si>
    <t>Barranco mina</t>
  </si>
  <si>
    <t>Barranquilla</t>
  </si>
  <si>
    <t>Becerril</t>
  </si>
  <si>
    <t>Belalcázar</t>
  </si>
  <si>
    <t>Belen</t>
  </si>
  <si>
    <t>Belén</t>
  </si>
  <si>
    <t>Belén de bajira</t>
  </si>
  <si>
    <t>Belén de los andaquies</t>
  </si>
  <si>
    <t>Belén de umbría</t>
  </si>
  <si>
    <t>Bello</t>
  </si>
  <si>
    <t>Belmira</t>
  </si>
  <si>
    <t>Beltrán</t>
  </si>
  <si>
    <t>Berbeo</t>
  </si>
  <si>
    <t>Betania</t>
  </si>
  <si>
    <t>Betéitiva</t>
  </si>
  <si>
    <t>Betulia</t>
  </si>
  <si>
    <t>Bituima</t>
  </si>
  <si>
    <t>Boavita</t>
  </si>
  <si>
    <t>Bochalema</t>
  </si>
  <si>
    <t>Bogota d.c.</t>
  </si>
  <si>
    <t>Bojacá</t>
  </si>
  <si>
    <t>Bojaya</t>
  </si>
  <si>
    <t>Bolívar</t>
  </si>
  <si>
    <t>Bosconia</t>
  </si>
  <si>
    <t>Boyacá</t>
  </si>
  <si>
    <t>Briceño</t>
  </si>
  <si>
    <t>Bucaramanga</t>
  </si>
  <si>
    <t>Bucarasica</t>
  </si>
  <si>
    <t>Buenaventura</t>
  </si>
  <si>
    <t>Buenavista</t>
  </si>
  <si>
    <t>Buenos aires</t>
  </si>
  <si>
    <t>Buesaco</t>
  </si>
  <si>
    <t>Buga</t>
  </si>
  <si>
    <t>Bugalagrande</t>
  </si>
  <si>
    <t>Buriticá</t>
  </si>
  <si>
    <t>Busbanzá</t>
  </si>
  <si>
    <t>Cabrera</t>
  </si>
  <si>
    <t>Cabuyaro</t>
  </si>
  <si>
    <t>Cacahual</t>
  </si>
  <si>
    <t>Cáceres</t>
  </si>
  <si>
    <t>Cachipay</t>
  </si>
  <si>
    <t>Cachirá</t>
  </si>
  <si>
    <t>Cácota</t>
  </si>
  <si>
    <t>Caicedo</t>
  </si>
  <si>
    <t>Caicedonia</t>
  </si>
  <si>
    <t>Caimito</t>
  </si>
  <si>
    <t>Cajamarca</t>
  </si>
  <si>
    <t>Cajibío</t>
  </si>
  <si>
    <t>Cajicá</t>
  </si>
  <si>
    <t>Calamar</t>
  </si>
  <si>
    <t>Calarca</t>
  </si>
  <si>
    <t>Caldas</t>
  </si>
  <si>
    <t>Caldono</t>
  </si>
  <si>
    <t>Cali</t>
  </si>
  <si>
    <t>California</t>
  </si>
  <si>
    <t>Calima</t>
  </si>
  <si>
    <t>Caloto</t>
  </si>
  <si>
    <t>Campamento</t>
  </si>
  <si>
    <t>Campo de la cruz</t>
  </si>
  <si>
    <t>Campoalegre</t>
  </si>
  <si>
    <t>Campohermoso</t>
  </si>
  <si>
    <t>Canalete</t>
  </si>
  <si>
    <t>Candelaria</t>
  </si>
  <si>
    <t>Cantagallo</t>
  </si>
  <si>
    <t>Canton de san pablo</t>
  </si>
  <si>
    <t>Cañasgordas</t>
  </si>
  <si>
    <t>Caparrapí</t>
  </si>
  <si>
    <t>Capitanejo</t>
  </si>
  <si>
    <t>Caqueza</t>
  </si>
  <si>
    <t>Caracolí</t>
  </si>
  <si>
    <t>Caramanta</t>
  </si>
  <si>
    <t>Carcasí</t>
  </si>
  <si>
    <t>Carepa</t>
  </si>
  <si>
    <t>Carmen de apicalá</t>
  </si>
  <si>
    <t>Carmen de bolívar</t>
  </si>
  <si>
    <t>Carmen de carupa</t>
  </si>
  <si>
    <t>Carmen de viboral</t>
  </si>
  <si>
    <t>Carmén del darién</t>
  </si>
  <si>
    <t>Carolina</t>
  </si>
  <si>
    <t>Cartagena</t>
  </si>
  <si>
    <t>Cartagena del chairá</t>
  </si>
  <si>
    <t>Cartago</t>
  </si>
  <si>
    <t>Caruru</t>
  </si>
  <si>
    <t>Casabianca</t>
  </si>
  <si>
    <t>Castilla la nueva</t>
  </si>
  <si>
    <t>Caucasia</t>
  </si>
  <si>
    <t>Cepitá</t>
  </si>
  <si>
    <t>Cereté</t>
  </si>
  <si>
    <t>Cerinza</t>
  </si>
  <si>
    <t>Cerrito</t>
  </si>
  <si>
    <t>Cerro san antonio</t>
  </si>
  <si>
    <t>Certegui</t>
  </si>
  <si>
    <t>Chachagui</t>
  </si>
  <si>
    <t>Chaguaní</t>
  </si>
  <si>
    <t>Chalán</t>
  </si>
  <si>
    <t>Chameza</t>
  </si>
  <si>
    <t>Chaparral</t>
  </si>
  <si>
    <t>Charalá</t>
  </si>
  <si>
    <t>Charta</t>
  </si>
  <si>
    <t>Chía</t>
  </si>
  <si>
    <t>Chibolo</t>
  </si>
  <si>
    <t>Chigorodó</t>
  </si>
  <si>
    <t>Chima</t>
  </si>
  <si>
    <t>Chimá</t>
  </si>
  <si>
    <t>Chimichagua</t>
  </si>
  <si>
    <t>Chinácota</t>
  </si>
  <si>
    <t>Chinavita</t>
  </si>
  <si>
    <t>Chinchina</t>
  </si>
  <si>
    <t>Chinú</t>
  </si>
  <si>
    <t>Chipaque</t>
  </si>
  <si>
    <t>Chipatá</t>
  </si>
  <si>
    <t>Chiquinquirá</t>
  </si>
  <si>
    <t>Chíquiza</t>
  </si>
  <si>
    <t>Chiriguana</t>
  </si>
  <si>
    <t>Chiscas</t>
  </si>
  <si>
    <t>Chita</t>
  </si>
  <si>
    <t>Chitagá</t>
  </si>
  <si>
    <t>Chitaraque</t>
  </si>
  <si>
    <t>Chivatá</t>
  </si>
  <si>
    <t>Chivor</t>
  </si>
  <si>
    <t>Choachí</t>
  </si>
  <si>
    <t>Chocontá</t>
  </si>
  <si>
    <t>Cicuco</t>
  </si>
  <si>
    <t>Ciénaga</t>
  </si>
  <si>
    <t>Ciénaga de oro</t>
  </si>
  <si>
    <t>Ciénega</t>
  </si>
  <si>
    <t>Cimitarra</t>
  </si>
  <si>
    <t>Circasia</t>
  </si>
  <si>
    <t>Cisneros</t>
  </si>
  <si>
    <t>Ciudad bolívar</t>
  </si>
  <si>
    <t>Clemencia</t>
  </si>
  <si>
    <t>Cocorná</t>
  </si>
  <si>
    <t>Coello</t>
  </si>
  <si>
    <t>Cogua</t>
  </si>
  <si>
    <t>Colombia</t>
  </si>
  <si>
    <t>Colon</t>
  </si>
  <si>
    <t>Colón</t>
  </si>
  <si>
    <t>Coloso</t>
  </si>
  <si>
    <t>Cómbita</t>
  </si>
  <si>
    <t>Concepción</t>
  </si>
  <si>
    <t>Concordia</t>
  </si>
  <si>
    <t>Condoto</t>
  </si>
  <si>
    <t>Confines</t>
  </si>
  <si>
    <t>Consaca</t>
  </si>
  <si>
    <t>Contadero</t>
  </si>
  <si>
    <t>Contratación</t>
  </si>
  <si>
    <t>Convención</t>
  </si>
  <si>
    <t>Copacabana</t>
  </si>
  <si>
    <t>Coper</t>
  </si>
  <si>
    <t>Cordoba</t>
  </si>
  <si>
    <t>Córdoba</t>
  </si>
  <si>
    <t>Corinto</t>
  </si>
  <si>
    <t>Coromoro</t>
  </si>
  <si>
    <t>Corozal</t>
  </si>
  <si>
    <t>Corrales</t>
  </si>
  <si>
    <t>Cota</t>
  </si>
  <si>
    <t>Cotorra</t>
  </si>
  <si>
    <t>Covarachía</t>
  </si>
  <si>
    <t>Coveñas</t>
  </si>
  <si>
    <t>Coyaima</t>
  </si>
  <si>
    <t>Cravo norte</t>
  </si>
  <si>
    <t>Cuaspud</t>
  </si>
  <si>
    <t>Cubará</t>
  </si>
  <si>
    <t>Cucaita</t>
  </si>
  <si>
    <t>Cucunubá</t>
  </si>
  <si>
    <t>Cúcuta</t>
  </si>
  <si>
    <t>Cucutilla</t>
  </si>
  <si>
    <t>Cuítiva</t>
  </si>
  <si>
    <t>Cumaral</t>
  </si>
  <si>
    <t>Cumaribo</t>
  </si>
  <si>
    <t>Cumbal</t>
  </si>
  <si>
    <t>Cumbitara</t>
  </si>
  <si>
    <t>Cunday</t>
  </si>
  <si>
    <t>Curití</t>
  </si>
  <si>
    <t>Currillo</t>
  </si>
  <si>
    <t>Curumaní</t>
  </si>
  <si>
    <t>Dabeiba</t>
  </si>
  <si>
    <t>Dagua</t>
  </si>
  <si>
    <t>Dibulla</t>
  </si>
  <si>
    <t>Distraccion</t>
  </si>
  <si>
    <t>Dolores</t>
  </si>
  <si>
    <t>Don matias</t>
  </si>
  <si>
    <t>Dosquebradas</t>
  </si>
  <si>
    <t>Duitama</t>
  </si>
  <si>
    <t>Durania</t>
  </si>
  <si>
    <t>Ebéjico</t>
  </si>
  <si>
    <t>El águila</t>
  </si>
  <si>
    <t>El bagre</t>
  </si>
  <si>
    <t>El banco</t>
  </si>
  <si>
    <t>El cairo</t>
  </si>
  <si>
    <t>El calvario</t>
  </si>
  <si>
    <t>El carmen</t>
  </si>
  <si>
    <t>El carmen de atrato</t>
  </si>
  <si>
    <t>El carmen de chucurí</t>
  </si>
  <si>
    <t>El castillo</t>
  </si>
  <si>
    <t>El cerrito</t>
  </si>
  <si>
    <t>El charco</t>
  </si>
  <si>
    <t>El cocuy</t>
  </si>
  <si>
    <t>El colegio</t>
  </si>
  <si>
    <t>El copey</t>
  </si>
  <si>
    <t>El doncello</t>
  </si>
  <si>
    <t>El dorado</t>
  </si>
  <si>
    <t>El dovio</t>
  </si>
  <si>
    <t>El encanto</t>
  </si>
  <si>
    <t>El espino</t>
  </si>
  <si>
    <t>El guacamayo</t>
  </si>
  <si>
    <t>El guamo</t>
  </si>
  <si>
    <t>El litoral del san juan</t>
  </si>
  <si>
    <t>El molino</t>
  </si>
  <si>
    <t>El paso</t>
  </si>
  <si>
    <t>El paujil</t>
  </si>
  <si>
    <t>El peñol</t>
  </si>
  <si>
    <t>El peñon</t>
  </si>
  <si>
    <t>El peñón</t>
  </si>
  <si>
    <t>El piñon</t>
  </si>
  <si>
    <t>El playón</t>
  </si>
  <si>
    <t>El reten</t>
  </si>
  <si>
    <t>El retorno</t>
  </si>
  <si>
    <t>El roble</t>
  </si>
  <si>
    <t>El rosal</t>
  </si>
  <si>
    <t>El rosario</t>
  </si>
  <si>
    <t>El tablon de gomez</t>
  </si>
  <si>
    <t>El tambo</t>
  </si>
  <si>
    <t>El tarra</t>
  </si>
  <si>
    <t>El zulia</t>
  </si>
  <si>
    <t>Elías</t>
  </si>
  <si>
    <t>Encino</t>
  </si>
  <si>
    <t>Enciso</t>
  </si>
  <si>
    <t>Entrerrios</t>
  </si>
  <si>
    <t>Envigado</t>
  </si>
  <si>
    <t>Espinal</t>
  </si>
  <si>
    <t>Facatativá</t>
  </si>
  <si>
    <t>Falan</t>
  </si>
  <si>
    <t>Filadelfia</t>
  </si>
  <si>
    <t>Filandia</t>
  </si>
  <si>
    <t>Firavitoba</t>
  </si>
  <si>
    <t>Flandes</t>
  </si>
  <si>
    <t>Florencia</t>
  </si>
  <si>
    <t>Floresta</t>
  </si>
  <si>
    <t>Florián</t>
  </si>
  <si>
    <t>Florida</t>
  </si>
  <si>
    <t>Floridablanca</t>
  </si>
  <si>
    <t>Fomeque</t>
  </si>
  <si>
    <t>Fonseca</t>
  </si>
  <si>
    <t>Fortul</t>
  </si>
  <si>
    <t>Fosca</t>
  </si>
  <si>
    <t>Francisco pizarro</t>
  </si>
  <si>
    <t>Fredonia</t>
  </si>
  <si>
    <t>Fresno</t>
  </si>
  <si>
    <t>Frontino</t>
  </si>
  <si>
    <t>Fuente de oro</t>
  </si>
  <si>
    <t>Fundacion</t>
  </si>
  <si>
    <t>Funes</t>
  </si>
  <si>
    <t>Funza</t>
  </si>
  <si>
    <t>Fúquene</t>
  </si>
  <si>
    <t>Fusagasugá</t>
  </si>
  <si>
    <t>Gachala</t>
  </si>
  <si>
    <t>Gachancipá</t>
  </si>
  <si>
    <t>Gachantivá</t>
  </si>
  <si>
    <t>Gacheta</t>
  </si>
  <si>
    <t>Galán</t>
  </si>
  <si>
    <t>Galapa</t>
  </si>
  <si>
    <t>Galeras</t>
  </si>
  <si>
    <t>Gama</t>
  </si>
  <si>
    <t>Gamarra</t>
  </si>
  <si>
    <t>Gambita</t>
  </si>
  <si>
    <t>Gameza</t>
  </si>
  <si>
    <t>Garagoa</t>
  </si>
  <si>
    <t>Garzón</t>
  </si>
  <si>
    <t>Genova</t>
  </si>
  <si>
    <t>Gigante</t>
  </si>
  <si>
    <t>Ginebra</t>
  </si>
  <si>
    <t>Giraldo</t>
  </si>
  <si>
    <t>Girardot</t>
  </si>
  <si>
    <t>Girardota</t>
  </si>
  <si>
    <t>Girón</t>
  </si>
  <si>
    <t>Gómez plata</t>
  </si>
  <si>
    <t>González</t>
  </si>
  <si>
    <t>Gramalote</t>
  </si>
  <si>
    <t>Granada</t>
  </si>
  <si>
    <t>Guaca</t>
  </si>
  <si>
    <t>Guacamayas</t>
  </si>
  <si>
    <t>Guacarí</t>
  </si>
  <si>
    <t>Guachetá</t>
  </si>
  <si>
    <t>Guachucal</t>
  </si>
  <si>
    <t>Guadalupe</t>
  </si>
  <si>
    <t>Guaduas</t>
  </si>
  <si>
    <t>Guaitarilla</t>
  </si>
  <si>
    <t>Gualmatan</t>
  </si>
  <si>
    <t>Guamal</t>
  </si>
  <si>
    <t>Guamo</t>
  </si>
  <si>
    <t>Guapi</t>
  </si>
  <si>
    <t>Guapotá</t>
  </si>
  <si>
    <t>Guaranda</t>
  </si>
  <si>
    <t>Guarne</t>
  </si>
  <si>
    <t>Guasca</t>
  </si>
  <si>
    <t>Guatape</t>
  </si>
  <si>
    <t>Guataquí</t>
  </si>
  <si>
    <t>Guatavita</t>
  </si>
  <si>
    <t>Guateque</t>
  </si>
  <si>
    <t>Guática</t>
  </si>
  <si>
    <t>Guavatá</t>
  </si>
  <si>
    <t>Guayabal de siquima</t>
  </si>
  <si>
    <t>Guayabetal</t>
  </si>
  <si>
    <t>Guayatá</t>
  </si>
  <si>
    <t>Guepsa</t>
  </si>
  <si>
    <t>Güicán</t>
  </si>
  <si>
    <t>Gutiérrez</t>
  </si>
  <si>
    <t>Hacarí</t>
  </si>
  <si>
    <t>Hatillo de loba</t>
  </si>
  <si>
    <t>Hato</t>
  </si>
  <si>
    <t>Hato corozal</t>
  </si>
  <si>
    <t>Hatonuevo</t>
  </si>
  <si>
    <t>Heliconia</t>
  </si>
  <si>
    <t>Herrán</t>
  </si>
  <si>
    <t>Herveo</t>
  </si>
  <si>
    <t>Hispania</t>
  </si>
  <si>
    <t>Hobo</t>
  </si>
  <si>
    <t>Honda</t>
  </si>
  <si>
    <t>Ibague</t>
  </si>
  <si>
    <t>Icononzo</t>
  </si>
  <si>
    <t>Iles</t>
  </si>
  <si>
    <t>Imues</t>
  </si>
  <si>
    <t>Inírida</t>
  </si>
  <si>
    <t>Inzá</t>
  </si>
  <si>
    <t>Ipiales</t>
  </si>
  <si>
    <t>Iquira</t>
  </si>
  <si>
    <t>Isnos</t>
  </si>
  <si>
    <t>Itagui</t>
  </si>
  <si>
    <t>Itsmina</t>
  </si>
  <si>
    <t>Ituango</t>
  </si>
  <si>
    <t>Iza</t>
  </si>
  <si>
    <t>Jambalo</t>
  </si>
  <si>
    <t>Jamundí</t>
  </si>
  <si>
    <t>Jardín</t>
  </si>
  <si>
    <t>Jenesano</t>
  </si>
  <si>
    <t>Jericó</t>
  </si>
  <si>
    <t>Jerusalén</t>
  </si>
  <si>
    <t>Jesús maría</t>
  </si>
  <si>
    <t>Jordán</t>
  </si>
  <si>
    <t>Juan de acosta</t>
  </si>
  <si>
    <t>Junín</t>
  </si>
  <si>
    <t>Juradó</t>
  </si>
  <si>
    <t>La apartada</t>
  </si>
  <si>
    <t>La argentina</t>
  </si>
  <si>
    <t>La belleza</t>
  </si>
  <si>
    <t>La calera</t>
  </si>
  <si>
    <t>La capilla</t>
  </si>
  <si>
    <t>La ceja</t>
  </si>
  <si>
    <t>La celia</t>
  </si>
  <si>
    <t>La chorrera</t>
  </si>
  <si>
    <t>La cruz</t>
  </si>
  <si>
    <t>La cumbre</t>
  </si>
  <si>
    <t>La dorada</t>
  </si>
  <si>
    <t>La esperanza</t>
  </si>
  <si>
    <t>La estrella</t>
  </si>
  <si>
    <t>La florida</t>
  </si>
  <si>
    <t>La gloria</t>
  </si>
  <si>
    <t>La guadalupe</t>
  </si>
  <si>
    <t>La jagua de ibirico</t>
  </si>
  <si>
    <t>La jagua del pilar</t>
  </si>
  <si>
    <t>La llanada</t>
  </si>
  <si>
    <t>La macarena</t>
  </si>
  <si>
    <t>La merced</t>
  </si>
  <si>
    <t>La mesa</t>
  </si>
  <si>
    <t>La montañita</t>
  </si>
  <si>
    <t>La palma</t>
  </si>
  <si>
    <t>La paz</t>
  </si>
  <si>
    <t>La pedrera</t>
  </si>
  <si>
    <t>La peña</t>
  </si>
  <si>
    <t>La pintada</t>
  </si>
  <si>
    <t>La plata</t>
  </si>
  <si>
    <t>La playa</t>
  </si>
  <si>
    <t>La primavera</t>
  </si>
  <si>
    <t>La salina</t>
  </si>
  <si>
    <t>La sierra</t>
  </si>
  <si>
    <t>La tebaida</t>
  </si>
  <si>
    <t>La tola</t>
  </si>
  <si>
    <t>La union</t>
  </si>
  <si>
    <t>La unión</t>
  </si>
  <si>
    <t>La uribe</t>
  </si>
  <si>
    <t>La uvita</t>
  </si>
  <si>
    <t>La vega</t>
  </si>
  <si>
    <t>La victoria</t>
  </si>
  <si>
    <t>La virginia</t>
  </si>
  <si>
    <t>Labateca</t>
  </si>
  <si>
    <t>Labranzagrande</t>
  </si>
  <si>
    <t>Landázuri</t>
  </si>
  <si>
    <t>Lebríja</t>
  </si>
  <si>
    <t>Leiva</t>
  </si>
  <si>
    <t>Lejanías</t>
  </si>
  <si>
    <t>Lenguazaque</t>
  </si>
  <si>
    <t>Lerida</t>
  </si>
  <si>
    <t>Leticia</t>
  </si>
  <si>
    <t>Libano</t>
  </si>
  <si>
    <t>Liborina</t>
  </si>
  <si>
    <t>Linares</t>
  </si>
  <si>
    <t>Lloró</t>
  </si>
  <si>
    <t>Lopez</t>
  </si>
  <si>
    <t>Lorica</t>
  </si>
  <si>
    <t>Los andes</t>
  </si>
  <si>
    <t>Los córdobas</t>
  </si>
  <si>
    <t>Los palmitos</t>
  </si>
  <si>
    <t>Los patios</t>
  </si>
  <si>
    <t>Los santos</t>
  </si>
  <si>
    <t>Lourdes</t>
  </si>
  <si>
    <t>Luruaco</t>
  </si>
  <si>
    <t>Macanal</t>
  </si>
  <si>
    <t>Macaravita</t>
  </si>
  <si>
    <t>Maceo</t>
  </si>
  <si>
    <t>Macheta</t>
  </si>
  <si>
    <t>Madrid</t>
  </si>
  <si>
    <t>Magangué</t>
  </si>
  <si>
    <t>Magui</t>
  </si>
  <si>
    <t>Mahates</t>
  </si>
  <si>
    <t>Maicao</t>
  </si>
  <si>
    <t>Majagual</t>
  </si>
  <si>
    <t>Málaga</t>
  </si>
  <si>
    <t>Malambo</t>
  </si>
  <si>
    <t>Mallama</t>
  </si>
  <si>
    <t>Manati</t>
  </si>
  <si>
    <t>Manaure</t>
  </si>
  <si>
    <t>Maní</t>
  </si>
  <si>
    <t>Manizales</t>
  </si>
  <si>
    <t>Manta</t>
  </si>
  <si>
    <t>Manzanares</t>
  </si>
  <si>
    <t>Mapiripan</t>
  </si>
  <si>
    <t>Margarita</t>
  </si>
  <si>
    <t>María la baja</t>
  </si>
  <si>
    <t>Marinilla</t>
  </si>
  <si>
    <t>Maripí</t>
  </si>
  <si>
    <t>Mariquita</t>
  </si>
  <si>
    <t>Marmato</t>
  </si>
  <si>
    <t>Marquetalia</t>
  </si>
  <si>
    <t>Marsella</t>
  </si>
  <si>
    <t>Marulanda</t>
  </si>
  <si>
    <t>Matanza</t>
  </si>
  <si>
    <t>Medellín</t>
  </si>
  <si>
    <t>Medina</t>
  </si>
  <si>
    <t>Medio atrato</t>
  </si>
  <si>
    <t>Medio baudó</t>
  </si>
  <si>
    <t>Medio san juan</t>
  </si>
  <si>
    <t>Melgar</t>
  </si>
  <si>
    <t>Mercaderes</t>
  </si>
  <si>
    <t>Mesetas</t>
  </si>
  <si>
    <t>Milan</t>
  </si>
  <si>
    <t>Miraflores</t>
  </si>
  <si>
    <t>Miranda</t>
  </si>
  <si>
    <t>Miriti - paraná</t>
  </si>
  <si>
    <t>Mistrató</t>
  </si>
  <si>
    <t>Mitú</t>
  </si>
  <si>
    <t>Mocoa</t>
  </si>
  <si>
    <t>Mogotes</t>
  </si>
  <si>
    <t>Molagavita</t>
  </si>
  <si>
    <t>Momil</t>
  </si>
  <si>
    <t>Mompós</t>
  </si>
  <si>
    <t>Mongua</t>
  </si>
  <si>
    <t>Monguí</t>
  </si>
  <si>
    <t>Moniquirá</t>
  </si>
  <si>
    <t>Montebello</t>
  </si>
  <si>
    <t>Montecristo</t>
  </si>
  <si>
    <t>Montelíbano</t>
  </si>
  <si>
    <t>Montengro</t>
  </si>
  <si>
    <t>Montería</t>
  </si>
  <si>
    <t>Monterrey</t>
  </si>
  <si>
    <t>Moñitos</t>
  </si>
  <si>
    <t>Morales</t>
  </si>
  <si>
    <t>Morelia</t>
  </si>
  <si>
    <t>Morichal</t>
  </si>
  <si>
    <t>Morroa</t>
  </si>
  <si>
    <t>Mosquera</t>
  </si>
  <si>
    <t>Motavita</t>
  </si>
  <si>
    <t>Murillo</t>
  </si>
  <si>
    <t>Murindó</t>
  </si>
  <si>
    <t>Mutata</t>
  </si>
  <si>
    <t>Mutiscua</t>
  </si>
  <si>
    <t>Muzo</t>
  </si>
  <si>
    <t>Nariño</t>
  </si>
  <si>
    <t>Nátaga</t>
  </si>
  <si>
    <t>Natagaima</t>
  </si>
  <si>
    <t>Nechí</t>
  </si>
  <si>
    <t>Necoclí</t>
  </si>
  <si>
    <t>Neira</t>
  </si>
  <si>
    <t>Neiva</t>
  </si>
  <si>
    <t>Nemocon</t>
  </si>
  <si>
    <t>Nilo</t>
  </si>
  <si>
    <t>Nimaima</t>
  </si>
  <si>
    <t>Nobsa</t>
  </si>
  <si>
    <t>Nocaima</t>
  </si>
  <si>
    <t>Norcasia</t>
  </si>
  <si>
    <t>Nóvita</t>
  </si>
  <si>
    <t>Nueva granada</t>
  </si>
  <si>
    <t>Nuevo colón</t>
  </si>
  <si>
    <t>Nunchía</t>
  </si>
  <si>
    <t>Nuquí</t>
  </si>
  <si>
    <t>Obando</t>
  </si>
  <si>
    <t>Ocamonte</t>
  </si>
  <si>
    <t>Ocaña</t>
  </si>
  <si>
    <t>Oiba</t>
  </si>
  <si>
    <t>Oicatá</t>
  </si>
  <si>
    <t>Olaya</t>
  </si>
  <si>
    <t>Olaya herrera</t>
  </si>
  <si>
    <t>Onzaga</t>
  </si>
  <si>
    <t>Oporapa</t>
  </si>
  <si>
    <t>Orito</t>
  </si>
  <si>
    <t>Orocué</t>
  </si>
  <si>
    <t>Ortega</t>
  </si>
  <si>
    <t>Ospina</t>
  </si>
  <si>
    <t>Otanche</t>
  </si>
  <si>
    <t>Ovejas</t>
  </si>
  <si>
    <t>Pachavita</t>
  </si>
  <si>
    <t>Pacho</t>
  </si>
  <si>
    <t>Pacoa</t>
  </si>
  <si>
    <t>Pácora</t>
  </si>
  <si>
    <t>Padilla</t>
  </si>
  <si>
    <t>Paez</t>
  </si>
  <si>
    <t>Páez</t>
  </si>
  <si>
    <t>Paicol</t>
  </si>
  <si>
    <t>Pailitas</t>
  </si>
  <si>
    <t>Paime</t>
  </si>
  <si>
    <t>Paipa</t>
  </si>
  <si>
    <t>Pajarito</t>
  </si>
  <si>
    <t>Palermo</t>
  </si>
  <si>
    <t>Palestina</t>
  </si>
  <si>
    <t>Palmar</t>
  </si>
  <si>
    <t>Palmar de varela</t>
  </si>
  <si>
    <t>Palmas del socorro</t>
  </si>
  <si>
    <t>Palmira</t>
  </si>
  <si>
    <t>Palmito</t>
  </si>
  <si>
    <t>Palocabildo</t>
  </si>
  <si>
    <t>Pamplona</t>
  </si>
  <si>
    <t>Pamplonita</t>
  </si>
  <si>
    <t>Pana pana</t>
  </si>
  <si>
    <t>Pandi</t>
  </si>
  <si>
    <t>Panqueba</t>
  </si>
  <si>
    <t>Papunahua</t>
  </si>
  <si>
    <t>Páramo</t>
  </si>
  <si>
    <t>Paratebueno</t>
  </si>
  <si>
    <t>Pasca</t>
  </si>
  <si>
    <t>Pasto</t>
  </si>
  <si>
    <t>Patia</t>
  </si>
  <si>
    <t>Pauna</t>
  </si>
  <si>
    <t>Paya</t>
  </si>
  <si>
    <t>Paz de ariporo</t>
  </si>
  <si>
    <t>Paz de río</t>
  </si>
  <si>
    <t>Pedraza</t>
  </si>
  <si>
    <t>Pelaya</t>
  </si>
  <si>
    <t>Pensilvania</t>
  </si>
  <si>
    <t>Peñol</t>
  </si>
  <si>
    <t>Peque</t>
  </si>
  <si>
    <t>Pereira</t>
  </si>
  <si>
    <t>Pesca</t>
  </si>
  <si>
    <t>Piamonte</t>
  </si>
  <si>
    <t>Piedecuesta</t>
  </si>
  <si>
    <t>Piedras</t>
  </si>
  <si>
    <t>Piendamo</t>
  </si>
  <si>
    <t>Pijao</t>
  </si>
  <si>
    <t>Pijiño del carmen</t>
  </si>
  <si>
    <t>Pinchote</t>
  </si>
  <si>
    <t>Pinillos</t>
  </si>
  <si>
    <t>Piojó</t>
  </si>
  <si>
    <t>Pisba</t>
  </si>
  <si>
    <t>Pital</t>
  </si>
  <si>
    <t>Pitalito</t>
  </si>
  <si>
    <t>Pivijay</t>
  </si>
  <si>
    <t>Planadas</t>
  </si>
  <si>
    <t>Planeta rica</t>
  </si>
  <si>
    <t>Plato</t>
  </si>
  <si>
    <t>Policarpa</t>
  </si>
  <si>
    <t>Polonuevo</t>
  </si>
  <si>
    <t>Ponedera</t>
  </si>
  <si>
    <t>Popayán</t>
  </si>
  <si>
    <t>Pore</t>
  </si>
  <si>
    <t>Potosí</t>
  </si>
  <si>
    <t>Pradera</t>
  </si>
  <si>
    <t>Prado</t>
  </si>
  <si>
    <t>Providencia</t>
  </si>
  <si>
    <t>Providencia y santa catalina</t>
  </si>
  <si>
    <t>Pueblo bello</t>
  </si>
  <si>
    <t>Pueblo nuevo</t>
  </si>
  <si>
    <t>Pueblo rico</t>
  </si>
  <si>
    <t>Pueblo viejo</t>
  </si>
  <si>
    <t>Pueblorrico</t>
  </si>
  <si>
    <t>Puente nacional</t>
  </si>
  <si>
    <t>Puerres</t>
  </si>
  <si>
    <t>Puerto alegria</t>
  </si>
  <si>
    <t>Puerto arica</t>
  </si>
  <si>
    <t>Puerto asis</t>
  </si>
  <si>
    <t>Puerto berrio</t>
  </si>
  <si>
    <t>Puerto boyaca</t>
  </si>
  <si>
    <t>Puerto caicedo</t>
  </si>
  <si>
    <t>Puerto carreño</t>
  </si>
  <si>
    <t>Puerto colombia</t>
  </si>
  <si>
    <t>Puerto concordia</t>
  </si>
  <si>
    <t>Puerto escondido</t>
  </si>
  <si>
    <t>Puerto gaitán</t>
  </si>
  <si>
    <t>Puerto guzman</t>
  </si>
  <si>
    <t>Puerto leguizamo</t>
  </si>
  <si>
    <t>Puerto libertador</t>
  </si>
  <si>
    <t>Puerto lleras</t>
  </si>
  <si>
    <t>Puerto lopez</t>
  </si>
  <si>
    <t>Puerto nare</t>
  </si>
  <si>
    <t>Puerto nariño</t>
  </si>
  <si>
    <t>Puerto parra</t>
  </si>
  <si>
    <t>Puerto rico</t>
  </si>
  <si>
    <t>Puerto rondón</t>
  </si>
  <si>
    <t>Puerto salgar</t>
  </si>
  <si>
    <t>Puerto santander</t>
  </si>
  <si>
    <t>Puerto tejada</t>
  </si>
  <si>
    <t>Puerto triunfo</t>
  </si>
  <si>
    <t>Puerto wilches</t>
  </si>
  <si>
    <t>Puli</t>
  </si>
  <si>
    <t>Pupiales</t>
  </si>
  <si>
    <t>Purace</t>
  </si>
  <si>
    <t>Purificación</t>
  </si>
  <si>
    <t>Purísima</t>
  </si>
  <si>
    <t>Quebradanegra</t>
  </si>
  <si>
    <t>Quetame</t>
  </si>
  <si>
    <t>Quibdó</t>
  </si>
  <si>
    <t>Quimbaya</t>
  </si>
  <si>
    <t>Quinchia</t>
  </si>
  <si>
    <t>Quípama</t>
  </si>
  <si>
    <t>Quipile</t>
  </si>
  <si>
    <t>Ragonvalia</t>
  </si>
  <si>
    <t>Ramiriquí</t>
  </si>
  <si>
    <t>Ráquira</t>
  </si>
  <si>
    <t>Recetor</t>
  </si>
  <si>
    <t>Regidor</t>
  </si>
  <si>
    <t>Remedios</t>
  </si>
  <si>
    <t>Remolino</t>
  </si>
  <si>
    <t>Repelon</t>
  </si>
  <si>
    <t>Restrepo</t>
  </si>
  <si>
    <t>Retiro</t>
  </si>
  <si>
    <t>Ricaurte</t>
  </si>
  <si>
    <t>Río de oro</t>
  </si>
  <si>
    <t>Río frío</t>
  </si>
  <si>
    <t>Rio quito</t>
  </si>
  <si>
    <t>Río viejo</t>
  </si>
  <si>
    <t>Rioblanco</t>
  </si>
  <si>
    <t>Riofrio</t>
  </si>
  <si>
    <t>Riohacha</t>
  </si>
  <si>
    <t>Rionegro</t>
  </si>
  <si>
    <t>Riosucio</t>
  </si>
  <si>
    <t>Risaralda</t>
  </si>
  <si>
    <t>Rivera</t>
  </si>
  <si>
    <t>Roberto payan</t>
  </si>
  <si>
    <t>Roldanillo</t>
  </si>
  <si>
    <t>Roncesvalles</t>
  </si>
  <si>
    <t>Rondón</t>
  </si>
  <si>
    <t>Rosas</t>
  </si>
  <si>
    <t>Rovira</t>
  </si>
  <si>
    <t>Sabana de torres</t>
  </si>
  <si>
    <t>Sabanagrande</t>
  </si>
  <si>
    <t>Sabanalarga</t>
  </si>
  <si>
    <t>Sabanas de san angel</t>
  </si>
  <si>
    <t>Sabaneta</t>
  </si>
  <si>
    <t>Saboyá</t>
  </si>
  <si>
    <t>Sácama</t>
  </si>
  <si>
    <t>Sáchica</t>
  </si>
  <si>
    <t>Sahagún</t>
  </si>
  <si>
    <t>Saladoblanco</t>
  </si>
  <si>
    <t>Salamina</t>
  </si>
  <si>
    <t>Salazar</t>
  </si>
  <si>
    <t>Saldaña</t>
  </si>
  <si>
    <t>Salento</t>
  </si>
  <si>
    <t>Salgar</t>
  </si>
  <si>
    <t>Samacá</t>
  </si>
  <si>
    <t>Samaná</t>
  </si>
  <si>
    <t>Samaniego</t>
  </si>
  <si>
    <t>Sampués</t>
  </si>
  <si>
    <t>San agustín</t>
  </si>
  <si>
    <t>San alberto</t>
  </si>
  <si>
    <t>San andres</t>
  </si>
  <si>
    <t>San andrés</t>
  </si>
  <si>
    <t>San andrés sotavento</t>
  </si>
  <si>
    <t>San antero</t>
  </si>
  <si>
    <t>San antonio</t>
  </si>
  <si>
    <t>San antonio de tequendama</t>
  </si>
  <si>
    <t>San benito</t>
  </si>
  <si>
    <t>San benito abad</t>
  </si>
  <si>
    <t>San bernardo</t>
  </si>
  <si>
    <t>San bernardo del viento</t>
  </si>
  <si>
    <t>San calixto</t>
  </si>
  <si>
    <t>San carlos</t>
  </si>
  <si>
    <t>San carlos guaroa</t>
  </si>
  <si>
    <t>San cayetano</t>
  </si>
  <si>
    <t>San cristobal</t>
  </si>
  <si>
    <t>San diego</t>
  </si>
  <si>
    <t>San eduardo</t>
  </si>
  <si>
    <t>San estanislao</t>
  </si>
  <si>
    <t>San felipe</t>
  </si>
  <si>
    <t>San fernando</t>
  </si>
  <si>
    <t>San francisco</t>
  </si>
  <si>
    <t>San gil</t>
  </si>
  <si>
    <t>San jacinto</t>
  </si>
  <si>
    <t>San jacinto del cauca</t>
  </si>
  <si>
    <t>San jerónimo</t>
  </si>
  <si>
    <t>San joaquín</t>
  </si>
  <si>
    <t>San josé</t>
  </si>
  <si>
    <t>San josé de la montaña</t>
  </si>
  <si>
    <t>San josé de miranda</t>
  </si>
  <si>
    <t>San josé de pare</t>
  </si>
  <si>
    <t>San jose del fragua</t>
  </si>
  <si>
    <t>San josé del guaviare</t>
  </si>
  <si>
    <t>San josé del palmar</t>
  </si>
  <si>
    <t>San juan betulia</t>
  </si>
  <si>
    <t>San juan de arama</t>
  </si>
  <si>
    <t>San juan de río seco</t>
  </si>
  <si>
    <t>San juan de uraba</t>
  </si>
  <si>
    <t>San juan del cesar</t>
  </si>
  <si>
    <t>San juan nepomuceno</t>
  </si>
  <si>
    <t>San juanito</t>
  </si>
  <si>
    <t>San lorenzo</t>
  </si>
  <si>
    <t>San luis</t>
  </si>
  <si>
    <t>San luis de cubarral</t>
  </si>
  <si>
    <t>San luis de gaceno</t>
  </si>
  <si>
    <t>San luis de palenque</t>
  </si>
  <si>
    <t>San marcos</t>
  </si>
  <si>
    <t>San martín</t>
  </si>
  <si>
    <t>San martin de loba</t>
  </si>
  <si>
    <t>San mateo</t>
  </si>
  <si>
    <t>San miguel</t>
  </si>
  <si>
    <t>San miguel de sema</t>
  </si>
  <si>
    <t>San onofre</t>
  </si>
  <si>
    <t>San pablo</t>
  </si>
  <si>
    <t>San pablo borbur</t>
  </si>
  <si>
    <t>San pedro</t>
  </si>
  <si>
    <t>San pedro de cartago</t>
  </si>
  <si>
    <t>San pedro de uraba</t>
  </si>
  <si>
    <t>San pelayo</t>
  </si>
  <si>
    <t>San rafael</t>
  </si>
  <si>
    <t>San roque</t>
  </si>
  <si>
    <t>San rosa viterbo</t>
  </si>
  <si>
    <t>San sebastian</t>
  </si>
  <si>
    <t>San sebastian de buenavista</t>
  </si>
  <si>
    <t>San vicente</t>
  </si>
  <si>
    <t>San vicente de chucurí</t>
  </si>
  <si>
    <t>San vicente del caguán</t>
  </si>
  <si>
    <t>San zenon</t>
  </si>
  <si>
    <t>Sandoná</t>
  </si>
  <si>
    <t>Santa ana</t>
  </si>
  <si>
    <t>Santa barbara</t>
  </si>
  <si>
    <t>Santa bárbara</t>
  </si>
  <si>
    <t>Santa barbara de pinto</t>
  </si>
  <si>
    <t>Santa catalina</t>
  </si>
  <si>
    <t>Santa cruz</t>
  </si>
  <si>
    <t>Santa helena del opón</t>
  </si>
  <si>
    <t>Santa isabel</t>
  </si>
  <si>
    <t>Santa lucia</t>
  </si>
  <si>
    <t>Santa maría</t>
  </si>
  <si>
    <t>Santa marta</t>
  </si>
  <si>
    <t>Santa rosa</t>
  </si>
  <si>
    <t>Santa rosa de cabal</t>
  </si>
  <si>
    <t>Santa rosa de lima</t>
  </si>
  <si>
    <t>Santa rosa de osos</t>
  </si>
  <si>
    <t>Santa rosa del sur</t>
  </si>
  <si>
    <t>Santa rosalía</t>
  </si>
  <si>
    <t>Santa sofía</t>
  </si>
  <si>
    <t>Santafé de antioquia</t>
  </si>
  <si>
    <t>Santana</t>
  </si>
  <si>
    <t>Santander de quilichao</t>
  </si>
  <si>
    <t>Santiago</t>
  </si>
  <si>
    <t>Santiago de tolú</t>
  </si>
  <si>
    <t>Santo domingo</t>
  </si>
  <si>
    <t>Santo tomas</t>
  </si>
  <si>
    <t>Santuario</t>
  </si>
  <si>
    <t>Sapuyes</t>
  </si>
  <si>
    <t>Saravena</t>
  </si>
  <si>
    <t>Sardinata</t>
  </si>
  <si>
    <t>Sasaima</t>
  </si>
  <si>
    <t>Sativanorte</t>
  </si>
  <si>
    <t>Sativasur</t>
  </si>
  <si>
    <t>Segovia</t>
  </si>
  <si>
    <t>Sesquilé</t>
  </si>
  <si>
    <t>Sevilla</t>
  </si>
  <si>
    <t>Siachoque</t>
  </si>
  <si>
    <t>Sibaté</t>
  </si>
  <si>
    <t>Sibundoy</t>
  </si>
  <si>
    <t>Silos</t>
  </si>
  <si>
    <t>Silvania</t>
  </si>
  <si>
    <t>Silvia</t>
  </si>
  <si>
    <t>Simacota</t>
  </si>
  <si>
    <t>Simijaca</t>
  </si>
  <si>
    <t>Simití</t>
  </si>
  <si>
    <t>Sincé</t>
  </si>
  <si>
    <t>Sincelejo</t>
  </si>
  <si>
    <t>Sipí</t>
  </si>
  <si>
    <t>Sitionuevo</t>
  </si>
  <si>
    <t>Soacha</t>
  </si>
  <si>
    <t>Soatá</t>
  </si>
  <si>
    <t>Socha</t>
  </si>
  <si>
    <t>Socorro</t>
  </si>
  <si>
    <t>Socotá</t>
  </si>
  <si>
    <t>Sogamoso</t>
  </si>
  <si>
    <t>Solano</t>
  </si>
  <si>
    <t>Soledad</t>
  </si>
  <si>
    <t>Solita</t>
  </si>
  <si>
    <t>Somondoco</t>
  </si>
  <si>
    <t>Sonson</t>
  </si>
  <si>
    <t>Sopetran</t>
  </si>
  <si>
    <t>Soplaviento</t>
  </si>
  <si>
    <t>Sopó</t>
  </si>
  <si>
    <t>Sora</t>
  </si>
  <si>
    <t>Soracá</t>
  </si>
  <si>
    <t>Sotaquirá</t>
  </si>
  <si>
    <t>Sotara</t>
  </si>
  <si>
    <t>Suaita</t>
  </si>
  <si>
    <t>Suan</t>
  </si>
  <si>
    <t>Suarez</t>
  </si>
  <si>
    <t>Suárez</t>
  </si>
  <si>
    <t>Suaza</t>
  </si>
  <si>
    <t>Subachoque</t>
  </si>
  <si>
    <t>Sucre</t>
  </si>
  <si>
    <t>Suesca</t>
  </si>
  <si>
    <t>Supatá</t>
  </si>
  <si>
    <t>Supía</t>
  </si>
  <si>
    <t>Surata</t>
  </si>
  <si>
    <t>Susa</t>
  </si>
  <si>
    <t>Susacón</t>
  </si>
  <si>
    <t>Sutamarchán</t>
  </si>
  <si>
    <t>Sutatausa</t>
  </si>
  <si>
    <t>Sutatenza</t>
  </si>
  <si>
    <t>Tabio</t>
  </si>
  <si>
    <t>Tadó</t>
  </si>
  <si>
    <t>Talaigua nuevo</t>
  </si>
  <si>
    <t>Tamalameque</t>
  </si>
  <si>
    <t>Támara</t>
  </si>
  <si>
    <t>Tame</t>
  </si>
  <si>
    <t>Támesis</t>
  </si>
  <si>
    <t>Taminango</t>
  </si>
  <si>
    <t>Tangua</t>
  </si>
  <si>
    <t>Taraira</t>
  </si>
  <si>
    <t>Tarapacá</t>
  </si>
  <si>
    <t>Tarazá</t>
  </si>
  <si>
    <t>Tarqui</t>
  </si>
  <si>
    <t>Tarso</t>
  </si>
  <si>
    <t>Tasco</t>
  </si>
  <si>
    <t>Tauramena</t>
  </si>
  <si>
    <t>Tausa</t>
  </si>
  <si>
    <t>Tello</t>
  </si>
  <si>
    <t>Tena</t>
  </si>
  <si>
    <t>Tenerife</t>
  </si>
  <si>
    <t>Tenjo</t>
  </si>
  <si>
    <t>Tenza</t>
  </si>
  <si>
    <t>Teorama</t>
  </si>
  <si>
    <t>Teruel</t>
  </si>
  <si>
    <t>Tesalia</t>
  </si>
  <si>
    <t>Tibacuy</t>
  </si>
  <si>
    <t>Tibaná</t>
  </si>
  <si>
    <t>Tibasosa</t>
  </si>
  <si>
    <t>Tibirita</t>
  </si>
  <si>
    <t>Tibú</t>
  </si>
  <si>
    <t>Tierralta</t>
  </si>
  <si>
    <t>Timaná</t>
  </si>
  <si>
    <t>Timbio</t>
  </si>
  <si>
    <t>Timbiqui</t>
  </si>
  <si>
    <t>Tinjacá</t>
  </si>
  <si>
    <t>Tipacoque</t>
  </si>
  <si>
    <t>Tiquisio</t>
  </si>
  <si>
    <t>Titiribí</t>
  </si>
  <si>
    <t>Toca</t>
  </si>
  <si>
    <t>Tocaima</t>
  </si>
  <si>
    <t>Tocancipá</t>
  </si>
  <si>
    <t>Togüí</t>
  </si>
  <si>
    <t>Toledo</t>
  </si>
  <si>
    <t>Tolú viejo</t>
  </si>
  <si>
    <t>Tona</t>
  </si>
  <si>
    <t>Tópaga</t>
  </si>
  <si>
    <t>Topaipi</t>
  </si>
  <si>
    <t>Toribio</t>
  </si>
  <si>
    <t>Toro</t>
  </si>
  <si>
    <t>Tota</t>
  </si>
  <si>
    <t>Totoro</t>
  </si>
  <si>
    <t>Trinidad</t>
  </si>
  <si>
    <t>Trujillo</t>
  </si>
  <si>
    <t>Tubara</t>
  </si>
  <si>
    <t>Tuluá</t>
  </si>
  <si>
    <t>Tumaco</t>
  </si>
  <si>
    <t>Tunja</t>
  </si>
  <si>
    <t>Tununguá</t>
  </si>
  <si>
    <t>Tuquerres</t>
  </si>
  <si>
    <t>Turbaco</t>
  </si>
  <si>
    <t>Turbana</t>
  </si>
  <si>
    <t>Turbo</t>
  </si>
  <si>
    <t>Turmequé</t>
  </si>
  <si>
    <t>Tuta</t>
  </si>
  <si>
    <t>Tutazá</t>
  </si>
  <si>
    <t>Ubalá</t>
  </si>
  <si>
    <t>Ubaque</t>
  </si>
  <si>
    <t>Ubate</t>
  </si>
  <si>
    <t>Ulloa</t>
  </si>
  <si>
    <t>Umbita</t>
  </si>
  <si>
    <t>Une</t>
  </si>
  <si>
    <t>Unguía</t>
  </si>
  <si>
    <t>Union panamericana</t>
  </si>
  <si>
    <t>Uramita</t>
  </si>
  <si>
    <t>Uribia</t>
  </si>
  <si>
    <t>Urrao</t>
  </si>
  <si>
    <t>Urumita</t>
  </si>
  <si>
    <t>Usiacuri</t>
  </si>
  <si>
    <t>Útica</t>
  </si>
  <si>
    <t>Valdivia</t>
  </si>
  <si>
    <t>Valencia</t>
  </si>
  <si>
    <t>Valle de san josé</t>
  </si>
  <si>
    <t>Valle de san juan</t>
  </si>
  <si>
    <t>Valle del guamuez</t>
  </si>
  <si>
    <t>Valledupar</t>
  </si>
  <si>
    <t>Valparaiso</t>
  </si>
  <si>
    <t>Vegachí</t>
  </si>
  <si>
    <t>Vélez</t>
  </si>
  <si>
    <t>Venadillo</t>
  </si>
  <si>
    <t>Venecia</t>
  </si>
  <si>
    <t>Ventaquemada</t>
  </si>
  <si>
    <t>Vergara</t>
  </si>
  <si>
    <t>Versalles</t>
  </si>
  <si>
    <t>Vetas</t>
  </si>
  <si>
    <t>Vianí</t>
  </si>
  <si>
    <t>Victoria</t>
  </si>
  <si>
    <t>Vigía del fuerte</t>
  </si>
  <si>
    <t>Vijes</t>
  </si>
  <si>
    <t>Villa caro</t>
  </si>
  <si>
    <t>Villa de leyva</t>
  </si>
  <si>
    <t>Villa del rosario</t>
  </si>
  <si>
    <t>Villa garzon</t>
  </si>
  <si>
    <t>Villa rica</t>
  </si>
  <si>
    <t>Villagomez</t>
  </si>
  <si>
    <t>Villahermosa</t>
  </si>
  <si>
    <t>Villamaria</t>
  </si>
  <si>
    <t>Villanueva</t>
  </si>
  <si>
    <t>Villapinzón</t>
  </si>
  <si>
    <t>Villarrica</t>
  </si>
  <si>
    <t>Villavicencio</t>
  </si>
  <si>
    <t>Villavieja</t>
  </si>
  <si>
    <t>Villeta</t>
  </si>
  <si>
    <t>Viotá</t>
  </si>
  <si>
    <t>Viracachá</t>
  </si>
  <si>
    <t>Vista hermosa</t>
  </si>
  <si>
    <t>Viterbo</t>
  </si>
  <si>
    <t>Yacopí</t>
  </si>
  <si>
    <t>Yacuanquer</t>
  </si>
  <si>
    <t>Yaguará</t>
  </si>
  <si>
    <t>Yalí</t>
  </si>
  <si>
    <t>Yarumal</t>
  </si>
  <si>
    <t>Yavaraté</t>
  </si>
  <si>
    <t>Yolombó</t>
  </si>
  <si>
    <t>Yondó</t>
  </si>
  <si>
    <t>Yopal</t>
  </si>
  <si>
    <t>Yotoco</t>
  </si>
  <si>
    <t>Yumbo</t>
  </si>
  <si>
    <t>Zambrano</t>
  </si>
  <si>
    <t>Zapatoca</t>
  </si>
  <si>
    <t>Zapayan</t>
  </si>
  <si>
    <t>Zaragoza</t>
  </si>
  <si>
    <t>Zarzal</t>
  </si>
  <si>
    <t>Zetaquira</t>
  </si>
  <si>
    <t>Zipacon</t>
  </si>
  <si>
    <t>Zipaquirá</t>
  </si>
  <si>
    <t>Zona bananera</t>
  </si>
  <si>
    <t>1. AUTORIZACIÓN  DESCUENTO DEL APORTES SOCIALES</t>
  </si>
  <si>
    <t>Con:</t>
  </si>
  <si>
    <t>Cédula de ciudadanía</t>
  </si>
  <si>
    <t>Cédula de extranjería</t>
  </si>
  <si>
    <t>de:</t>
  </si>
  <si>
    <r>
      <rPr>
        <sz val="9"/>
        <color rgb="FF231F20"/>
        <rFont val="Arial MT"/>
        <family val="2"/>
      </rPr>
      <t>Dirección Seccional de Aduanas de Medellín</t>
    </r>
  </si>
  <si>
    <r>
      <rPr>
        <sz val="9"/>
        <color rgb="FF231F20"/>
        <rFont val="Arial MT"/>
        <family val="2"/>
      </rPr>
      <t>Dirección Seccional de Aduanas de Cúcuta</t>
    </r>
  </si>
  <si>
    <r>
      <rPr>
        <sz val="9"/>
        <color rgb="FF231F20"/>
        <rFont val="Arial MT"/>
        <family val="2"/>
      </rPr>
      <t>Dirección Seccional de Aduanas de Cali</t>
    </r>
  </si>
  <si>
    <r>
      <rPr>
        <sz val="9"/>
        <color rgb="FF231F20"/>
        <rFont val="Arial MT"/>
        <family val="2"/>
      </rPr>
      <t>Dirección Seccional de Aduanas de Barranquilla</t>
    </r>
  </si>
  <si>
    <r>
      <rPr>
        <sz val="9"/>
        <color rgb="FF231F20"/>
        <rFont val="Arial MT"/>
        <family val="2"/>
      </rPr>
      <t>Dirección Seccional Delegada de Impuestos y Aduanas de Pamplona</t>
    </r>
  </si>
  <si>
    <r>
      <rPr>
        <sz val="9"/>
        <color rgb="FF231F20"/>
        <rFont val="Arial MT"/>
        <family val="2"/>
      </rPr>
      <t>Dirección Seccional Delegada de Impuestos y Aduanas de San José de Guaviare</t>
    </r>
  </si>
  <si>
    <r>
      <rPr>
        <sz val="9"/>
        <color rgb="FF231F20"/>
        <rFont val="Arial MT"/>
        <family val="2"/>
      </rPr>
      <t>Dirección Seccional de Aduanas de Cartagena</t>
    </r>
  </si>
  <si>
    <r>
      <rPr>
        <sz val="9"/>
        <color rgb="FF231F20"/>
        <rFont val="Arial MT"/>
        <family val="2"/>
      </rPr>
      <t>Dirección Seccional Delegada de Impuestos y Aduanas de Puerto Asís</t>
    </r>
  </si>
  <si>
    <r>
      <rPr>
        <sz val="9"/>
        <color rgb="FF231F20"/>
        <rFont val="Arial MT"/>
        <family val="2"/>
      </rPr>
      <t>Dirección Seccional Delegada de Impuestos y Aduanas Mitú</t>
    </r>
  </si>
  <si>
    <r>
      <rPr>
        <sz val="9"/>
        <color rgb="FF231F20"/>
        <rFont val="Arial MT"/>
        <family val="2"/>
      </rPr>
      <t>Dirección Seccional de Impuestos y Aduanas de Yopal</t>
    </r>
  </si>
  <si>
    <r>
      <rPr>
        <sz val="9"/>
        <color rgb="FF231F20"/>
        <rFont val="Arial MT"/>
        <family val="2"/>
      </rPr>
      <t>Dirección Seccional Delegada de Impuestos y Aduanas de Inírida</t>
    </r>
  </si>
  <si>
    <r>
      <rPr>
        <sz val="9"/>
        <color rgb="FF231F20"/>
        <rFont val="Arial MT"/>
        <family val="2"/>
      </rPr>
      <t>Dirección Seccional Delegada de Impuestos y Aduanas de Puerto Carreño</t>
    </r>
  </si>
  <si>
    <r>
      <rPr>
        <sz val="9"/>
        <color rgb="FF231F20"/>
        <rFont val="Arial MT"/>
        <family val="2"/>
      </rPr>
      <t>Dirección Seccional de Impuestos y Aduanas de Urabá</t>
    </r>
  </si>
  <si>
    <r>
      <rPr>
        <sz val="9"/>
        <color rgb="FF231F20"/>
        <rFont val="Arial MT"/>
        <family val="2"/>
      </rPr>
      <t>Dirección Seccional Delegada de Impuestos y Aduanas de Tumaco</t>
    </r>
  </si>
  <si>
    <r>
      <rPr>
        <sz val="9"/>
        <color rgb="FF231F20"/>
        <rFont val="Arial MT"/>
        <family val="2"/>
      </rPr>
      <t>Dirección Seccional de Impuestos y Aduanas de Maicao</t>
    </r>
  </si>
  <si>
    <r>
      <rPr>
        <sz val="9"/>
        <color rgb="FF231F20"/>
        <rFont val="Arial MT"/>
        <family val="2"/>
      </rPr>
      <t>Dirección Seccional de Impuestos y Aduanas de Leticia</t>
    </r>
  </si>
  <si>
    <r>
      <rPr>
        <sz val="9"/>
        <color rgb="FF231F20"/>
        <rFont val="Arial MT"/>
        <family val="2"/>
      </rPr>
      <t>Dirección Seccional de Impuestos y Aduanas de Ipiales</t>
    </r>
  </si>
  <si>
    <r>
      <rPr>
        <sz val="9"/>
        <color rgb="FF231F20"/>
        <rFont val="Arial MT"/>
        <family val="2"/>
      </rPr>
      <t>Dirección Seccional Delegada de Impuestos y Aduanas de Cartago</t>
    </r>
  </si>
  <si>
    <r>
      <rPr>
        <sz val="9"/>
        <color rgb="FF231F20"/>
        <rFont val="Arial MT"/>
        <family val="2"/>
      </rPr>
      <t>Dirección Seccional de Impuestos y Aduanas de Buenaventura</t>
    </r>
  </si>
  <si>
    <r>
      <rPr>
        <sz val="9"/>
        <color rgb="FF231F20"/>
        <rFont val="Arial MT"/>
        <family val="2"/>
      </rPr>
      <t>Dirección Seccional de Impuestos y Aduanas de Arauca</t>
    </r>
  </si>
  <si>
    <r>
      <rPr>
        <sz val="9"/>
        <color rgb="FF231F20"/>
        <rFont val="Arial MT"/>
        <family val="2"/>
      </rPr>
      <t>Dirección Seccional de Impuestos de Bogotá</t>
    </r>
  </si>
  <si>
    <r>
      <rPr>
        <sz val="9"/>
        <color rgb="FF231F20"/>
        <rFont val="Arial MT"/>
        <family val="2"/>
      </rPr>
      <t>Dirección Seccional de Impuestos de Grandes Contribuyentes</t>
    </r>
  </si>
  <si>
    <r>
      <rPr>
        <sz val="9"/>
        <color rgb="FF231F20"/>
        <rFont val="Arial MT"/>
        <family val="2"/>
      </rPr>
      <t>Dirección Seccional de Impuestos y Aduanas de Barrancabermeja</t>
    </r>
  </si>
  <si>
    <r>
      <rPr>
        <sz val="9"/>
        <color rgb="FF231F20"/>
        <rFont val="Arial MT"/>
        <family val="2"/>
      </rPr>
      <t>Dirección Seccional de Impuestos y Aduanas de Florencia</t>
    </r>
  </si>
  <si>
    <r>
      <rPr>
        <sz val="9"/>
        <color rgb="FF231F20"/>
        <rFont val="Arial MT"/>
        <family val="2"/>
      </rPr>
      <t>Dirección Seccional de Impuestos y Aduanas de San Andrés</t>
    </r>
  </si>
  <si>
    <r>
      <rPr>
        <sz val="9"/>
        <color rgb="FF231F20"/>
        <rFont val="Arial MT"/>
        <family val="2"/>
      </rPr>
      <t>Dirección Seccional de Impuestos y Aduanas de Sogamoso</t>
    </r>
  </si>
  <si>
    <r>
      <rPr>
        <sz val="9"/>
        <color rgb="FF231F20"/>
        <rFont val="Arial MT"/>
        <family val="2"/>
      </rPr>
      <t>Dirección Seccional de Impuestos y Aduanas de Riohacha</t>
    </r>
  </si>
  <si>
    <r>
      <rPr>
        <sz val="9"/>
        <color rgb="FF231F20"/>
        <rFont val="Arial MT"/>
        <family val="2"/>
      </rPr>
      <t>Dirección Seccional de Impuestos y Aduanas de Valledupar</t>
    </r>
  </si>
  <si>
    <r>
      <rPr>
        <sz val="9"/>
        <color rgb="FF231F20"/>
        <rFont val="Arial MT"/>
        <family val="2"/>
      </rPr>
      <t>Dirección Seccional de Impuestos y Aduanas de Sincelejo</t>
    </r>
  </si>
  <si>
    <r>
      <rPr>
        <sz val="9"/>
        <color rgb="FF231F20"/>
        <rFont val="Arial MT"/>
        <family val="2"/>
      </rPr>
      <t>Dirección Seccional de Impuestos y Aduanas de Villavicencio</t>
    </r>
  </si>
  <si>
    <r>
      <rPr>
        <sz val="9"/>
        <color rgb="FF231F20"/>
        <rFont val="Arial MT"/>
        <family val="2"/>
      </rPr>
      <t>Dirección Seccional de Impuestos y Aduanas de Túlua</t>
    </r>
  </si>
  <si>
    <r>
      <rPr>
        <sz val="9"/>
        <color rgb="FF231F20"/>
        <rFont val="Arial MT"/>
        <family val="2"/>
      </rPr>
      <t>Dirección Seccional de Impuestos y Aduanas de Tunja</t>
    </r>
  </si>
  <si>
    <r>
      <rPr>
        <sz val="9"/>
        <color rgb="FF231F20"/>
        <rFont val="Arial MT"/>
        <family val="2"/>
      </rPr>
      <t>Dirección Seccional de Impuestos y Aduanas de Santa Marta</t>
    </r>
  </si>
  <si>
    <r>
      <rPr>
        <sz val="9"/>
        <color rgb="FF231F20"/>
        <rFont val="Arial MT"/>
        <family val="2"/>
      </rPr>
      <t>Dirección Seccional de Impuestos y Aduanas de Quibdó</t>
    </r>
  </si>
  <si>
    <r>
      <rPr>
        <sz val="9"/>
        <color rgb="FF231F20"/>
        <rFont val="Arial MT"/>
        <family val="2"/>
      </rPr>
      <t>Dirección Seccional de Impuestos y Aduanas de Popayán</t>
    </r>
  </si>
  <si>
    <r>
      <rPr>
        <sz val="9"/>
        <color rgb="FF231F20"/>
        <rFont val="Arial MT"/>
        <family val="2"/>
      </rPr>
      <t>Dirección Seccional de Impuestos y Aduanas de Pereira</t>
    </r>
  </si>
  <si>
    <r>
      <rPr>
        <sz val="9"/>
        <color rgb="FF231F20"/>
        <rFont val="Arial MT"/>
        <family val="2"/>
      </rPr>
      <t>Dirección Seccional de Impuestos y Aduanas de Palmira</t>
    </r>
  </si>
  <si>
    <r>
      <rPr>
        <sz val="9"/>
        <color rgb="FF231F20"/>
        <rFont val="Arial MT"/>
        <family val="2"/>
      </rPr>
      <t>Dirección Seccional de Impuestos y Aduanas de Pasto</t>
    </r>
  </si>
  <si>
    <r>
      <rPr>
        <sz val="9"/>
        <color rgb="FF231F20"/>
        <rFont val="Arial MT"/>
        <family val="2"/>
      </rPr>
      <t>Dirección Seccional de Impuestos y Aduanas de Neiva</t>
    </r>
  </si>
  <si>
    <r>
      <rPr>
        <sz val="9"/>
        <color rgb="FF231F20"/>
        <rFont val="Arial MT"/>
        <family val="2"/>
      </rPr>
      <t>Dirección Seccional de Impuestos y Aduanas de Montería</t>
    </r>
  </si>
  <si>
    <r>
      <rPr>
        <sz val="9"/>
        <color rgb="FF231F20"/>
        <rFont val="Arial MT"/>
        <family val="2"/>
      </rPr>
      <t>Dirección Seccional de Impuestos de Medellín</t>
    </r>
  </si>
  <si>
    <r>
      <rPr>
        <sz val="9"/>
        <color rgb="FF231F20"/>
        <rFont val="Arial MT"/>
        <family val="2"/>
      </rPr>
      <t>Dirección Seccional de Impuestos y Aduanas de Manizales</t>
    </r>
  </si>
  <si>
    <r>
      <rPr>
        <sz val="9"/>
        <color rgb="FF231F20"/>
        <rFont val="Arial MT"/>
        <family val="2"/>
      </rPr>
      <t>Dirección Seccional de Impuestos y Aduanas de Ibagué</t>
    </r>
  </si>
  <si>
    <r>
      <rPr>
        <sz val="9"/>
        <color rgb="FF231F20"/>
        <rFont val="Arial MT"/>
        <family val="2"/>
      </rPr>
      <t>Dirección Seccional de Impuestos y Aduanas de Girardot</t>
    </r>
  </si>
  <si>
    <r>
      <rPr>
        <sz val="9"/>
        <color rgb="FF231F20"/>
        <rFont val="Arial MT"/>
        <family val="2"/>
      </rPr>
      <t>Dirección Seccional de Impuestos de Cúcuta</t>
    </r>
  </si>
  <si>
    <r>
      <rPr>
        <sz val="9"/>
        <color rgb="FF231F20"/>
        <rFont val="Arial MT"/>
        <family val="2"/>
      </rPr>
      <t>Dirección Seccional de Impuestos de Cartagena</t>
    </r>
  </si>
  <si>
    <r>
      <rPr>
        <sz val="9"/>
        <color rgb="FF231F20"/>
        <rFont val="Arial MT"/>
        <family val="2"/>
      </rPr>
      <t>Dirección Seccional de Impuestos de Cali</t>
    </r>
  </si>
  <si>
    <r>
      <rPr>
        <sz val="9"/>
        <color rgb="FF231F20"/>
        <rFont val="Arial MT"/>
        <family val="2"/>
      </rPr>
      <t>Dirección Seccional de Impuestos y Aduanas de Bucaramanga</t>
    </r>
  </si>
  <si>
    <r>
      <rPr>
        <sz val="9"/>
        <color rgb="FF231F20"/>
        <rFont val="Arial MT"/>
        <family val="2"/>
      </rPr>
      <t>Dirección Seccional de Aduanas de Bogotá</t>
    </r>
  </si>
  <si>
    <r>
      <rPr>
        <sz val="9"/>
        <color rgb="FF231F20"/>
        <rFont val="Arial MT"/>
        <family val="2"/>
      </rPr>
      <t>Dirección Seccional de Impuestos de Barranquilla</t>
    </r>
  </si>
  <si>
    <r>
      <rPr>
        <sz val="9"/>
        <color rgb="FF231F20"/>
        <rFont val="Arial MT"/>
        <family val="2"/>
      </rPr>
      <t>Dirección Seccional de Impuestos y Aduanas de Armenia</t>
    </r>
  </si>
  <si>
    <r>
      <rPr>
        <sz val="9"/>
        <color rgb="FF231F20"/>
        <rFont val="Arial MT"/>
        <family val="2"/>
      </rPr>
      <t>Nivel Central</t>
    </r>
  </si>
  <si>
    <r>
      <rPr>
        <b/>
        <sz val="9"/>
        <color rgb="FF231F20"/>
        <rFont val="Arial"/>
        <family val="2"/>
      </rPr>
      <t>Descripción</t>
    </r>
  </si>
  <si>
    <r>
      <rPr>
        <b/>
        <sz val="9"/>
        <color rgb="FF231F20"/>
        <rFont val="Arial"/>
        <family val="2"/>
      </rPr>
      <t>Cód.</t>
    </r>
  </si>
  <si>
    <r>
      <rPr>
        <sz val="17"/>
        <color rgb="FF009D57"/>
        <rFont val="Arial MT"/>
        <family val="2"/>
      </rPr>
      <t>Códigos Direcciones Seccionales</t>
    </r>
  </si>
  <si>
    <t xml:space="preserve"> </t>
  </si>
  <si>
    <t xml:space="preserve">el valor del  </t>
  </si>
  <si>
    <t>PORCENTAJE</t>
  </si>
  <si>
    <t xml:space="preserve"> para que descuente de mi nómina a partir de la presente solicitud a favor de FEDINOR LTDA., </t>
  </si>
  <si>
    <t>Colombiana</t>
  </si>
  <si>
    <t>Amazonas</t>
  </si>
  <si>
    <t>Antioquia</t>
  </si>
  <si>
    <t>Atlántico</t>
  </si>
  <si>
    <t>Caquetá</t>
  </si>
  <si>
    <t>Casanare</t>
  </si>
  <si>
    <t>Cauca</t>
  </si>
  <si>
    <t>Cesar</t>
  </si>
  <si>
    <t>Chocó</t>
  </si>
  <si>
    <t>Cundinamarca</t>
  </si>
  <si>
    <t>Bogotá</t>
  </si>
  <si>
    <t>Guainía</t>
  </si>
  <si>
    <t>Puerto Inírida</t>
  </si>
  <si>
    <t>Guaviare</t>
  </si>
  <si>
    <t>San José del Guaviare</t>
  </si>
  <si>
    <t>Huila</t>
  </si>
  <si>
    <t>La Guajira</t>
  </si>
  <si>
    <t>Magdalena</t>
  </si>
  <si>
    <t>Santa Marta</t>
  </si>
  <si>
    <t>Meta</t>
  </si>
  <si>
    <t>Norte de Santander</t>
  </si>
  <si>
    <t>Putumayo</t>
  </si>
  <si>
    <t>Quindío</t>
  </si>
  <si>
    <t>San Andrés y Providencia</t>
  </si>
  <si>
    <t>San Andrés</t>
  </si>
  <si>
    <t>Santander</t>
  </si>
  <si>
    <t>Tolima</t>
  </si>
  <si>
    <t>Ibagué</t>
  </si>
  <si>
    <t>Valle del Cauca</t>
  </si>
  <si>
    <t>Vaupés</t>
  </si>
  <si>
    <t>Vichada</t>
  </si>
  <si>
    <t>Puerto Carreño</t>
  </si>
  <si>
    <t>Estado civil</t>
  </si>
  <si>
    <t>Departamento</t>
  </si>
  <si>
    <t>Estado civil:</t>
  </si>
  <si>
    <t>Separado</t>
  </si>
  <si>
    <t>Viudo(a)</t>
  </si>
  <si>
    <t>Divorciado.</t>
  </si>
  <si>
    <t>Unión libre.</t>
  </si>
  <si>
    <t>Nivel educativo:</t>
  </si>
  <si>
    <t>Secundaria</t>
  </si>
  <si>
    <t>Tecnólogo</t>
  </si>
  <si>
    <t>Universitario.</t>
  </si>
  <si>
    <t xml:space="preserve">Profesional </t>
  </si>
  <si>
    <t>Profesional Especialista</t>
  </si>
  <si>
    <t>Postgrado</t>
  </si>
  <si>
    <t>Doctorado</t>
  </si>
  <si>
    <t>Ninguno</t>
  </si>
  <si>
    <t>Femenino</t>
  </si>
  <si>
    <t>Masculino</t>
  </si>
  <si>
    <t>Prefiero no decirlo</t>
  </si>
  <si>
    <t>Otro</t>
  </si>
  <si>
    <t>Correo electrónico personal</t>
  </si>
  <si>
    <t>Correo electrónico institucional</t>
  </si>
  <si>
    <t>No. Celular personal</t>
  </si>
  <si>
    <t>Ciudad de residencia</t>
  </si>
  <si>
    <t>Cursos o estudios economía solidaria</t>
  </si>
  <si>
    <t>Si</t>
  </si>
  <si>
    <t>No</t>
  </si>
  <si>
    <t>Básico</t>
  </si>
  <si>
    <t>Medio</t>
  </si>
  <si>
    <t>Avanzado</t>
  </si>
  <si>
    <t xml:space="preserve">Nivel estudios </t>
  </si>
  <si>
    <t>Nivel cursos o estudio economía solidaria</t>
  </si>
  <si>
    <t>Especializado</t>
  </si>
  <si>
    <t>Ala delta.</t>
  </si>
  <si>
    <t>Automovilismo de velocidad.</t>
  </si>
  <si>
    <t>Baloncesto.</t>
  </si>
  <si>
    <t>Balonmano.</t>
  </si>
  <si>
    <t>Béisbol.</t>
  </si>
  <si>
    <t>Boxeo.</t>
  </si>
  <si>
    <t>Buceo.</t>
  </si>
  <si>
    <t>Call of Duty.</t>
  </si>
  <si>
    <t>Carrera de Drag Boat.</t>
  </si>
  <si>
    <t>Carreras de caballos.</t>
  </si>
  <si>
    <t>Carreras de destrucción.</t>
  </si>
  <si>
    <t>Ciclismo.</t>
  </si>
  <si>
    <t>Cricket.</t>
  </si>
  <si>
    <t>Doma clásica.</t>
  </si>
  <si>
    <t>Drifting.</t>
  </si>
  <si>
    <t>Enduro ecuestre.</t>
  </si>
  <si>
    <t>Enduro.</t>
  </si>
  <si>
    <t>Equitación.</t>
  </si>
  <si>
    <t>Escalada.</t>
  </si>
  <si>
    <t>Esgrima.</t>
  </si>
  <si>
    <t>Esquí Acuático.</t>
  </si>
  <si>
    <t>Esquí.</t>
  </si>
  <si>
    <t>Fortnite.</t>
  </si>
  <si>
    <t>Fútbol americano.</t>
  </si>
  <si>
    <t>Fútbol sala.</t>
  </si>
  <si>
    <t>Fútbol.</t>
  </si>
  <si>
    <t>Golf.</t>
  </si>
  <si>
    <t>Hockey Hierba.</t>
  </si>
  <si>
    <t>Hockey sobre hielo.</t>
  </si>
  <si>
    <t>Hockey.</t>
  </si>
  <si>
    <t>Judo.</t>
  </si>
  <si>
    <t>Karate.</t>
  </si>
  <si>
    <t>Karting.</t>
  </si>
  <si>
    <t>Kick boxing.</t>
  </si>
  <si>
    <t>Kitesurf.</t>
  </si>
  <si>
    <t>League of Legends.</t>
  </si>
  <si>
    <t>Motociclismo de Velocidad.</t>
  </si>
  <si>
    <t>Motocross.</t>
  </si>
  <si>
    <t>Natación Sincronizada.</t>
  </si>
  <si>
    <t>Natación.</t>
  </si>
  <si>
    <t>Paddle surf.</t>
  </si>
  <si>
    <t>Paintball.</t>
  </si>
  <si>
    <t>Paracaidismo.</t>
  </si>
  <si>
    <t>Parapente.</t>
  </si>
  <si>
    <t>Patinaje sobre hielo.</t>
  </si>
  <si>
    <t>Ping pong.</t>
  </si>
  <si>
    <t>Piragüismo.</t>
  </si>
  <si>
    <t>Polo.</t>
  </si>
  <si>
    <t>Rafting.</t>
  </si>
  <si>
    <t>Rally.</t>
  </si>
  <si>
    <t>Rallycross.</t>
  </si>
  <si>
    <t>Remo.</t>
  </si>
  <si>
    <t>Rugby.</t>
  </si>
  <si>
    <t>Running.</t>
  </si>
  <si>
    <t>Salto de trampolín.</t>
  </si>
  <si>
    <t>Saltos de obstáculos</t>
  </si>
  <si>
    <t>Saltos.</t>
  </si>
  <si>
    <t>Senderismo.</t>
  </si>
  <si>
    <t>Skate.</t>
  </si>
  <si>
    <t>Snowboard.</t>
  </si>
  <si>
    <t>Snowcross.</t>
  </si>
  <si>
    <t>Squash</t>
  </si>
  <si>
    <t>Sumo.</t>
  </si>
  <si>
    <t>Supercross.</t>
  </si>
  <si>
    <t>Superquad.</t>
  </si>
  <si>
    <t>Surf.</t>
  </si>
  <si>
    <t>Taekwondo.</t>
  </si>
  <si>
    <t>Tenis.</t>
  </si>
  <si>
    <t>Tiro al blanco.</t>
  </si>
  <si>
    <t>Tiro con arco.</t>
  </si>
  <si>
    <t>Trial.</t>
  </si>
  <si>
    <t>Vela.</t>
  </si>
  <si>
    <t>Voley ball Playa</t>
  </si>
  <si>
    <t>Voley indoor.</t>
  </si>
  <si>
    <t>Voley.</t>
  </si>
  <si>
    <t>Vuelo libre.</t>
  </si>
  <si>
    <t>Waterpolo.</t>
  </si>
  <si>
    <t>Windsurf.</t>
  </si>
  <si>
    <t>Deportes</t>
  </si>
  <si>
    <t>Deporte(s) o pasatiempo(s) favorito(s)</t>
  </si>
  <si>
    <t>3. INFORMACIÓN LABORAL</t>
  </si>
  <si>
    <t>Cargos</t>
  </si>
  <si>
    <t>Facilitador 1</t>
  </si>
  <si>
    <t>Facilitador 3</t>
  </si>
  <si>
    <t>Facilitador 2</t>
  </si>
  <si>
    <t>facilitador 4</t>
  </si>
  <si>
    <t>Analista 1</t>
  </si>
  <si>
    <t>Analista 2</t>
  </si>
  <si>
    <t>Analista 3</t>
  </si>
  <si>
    <t>Analista 4</t>
  </si>
  <si>
    <t>Gestor 1</t>
  </si>
  <si>
    <t>Gestor 2</t>
  </si>
  <si>
    <t>Gestor 3</t>
  </si>
  <si>
    <t>Gestor 4</t>
  </si>
  <si>
    <t>Inspector 1</t>
  </si>
  <si>
    <t>Inspector 2</t>
  </si>
  <si>
    <t>Inspector 3</t>
  </si>
  <si>
    <t>Inspector 4</t>
  </si>
  <si>
    <t>Tipo de contrato</t>
  </si>
  <si>
    <t>Planta Provisional</t>
  </si>
  <si>
    <t>Encargo</t>
  </si>
  <si>
    <t>Planta Permanente</t>
  </si>
  <si>
    <t>Fecha de ingreso</t>
  </si>
  <si>
    <t>Si esta en encargo su cargo anterior fue:</t>
  </si>
  <si>
    <t>Seccional Base</t>
  </si>
  <si>
    <t>Seccional de trabajo</t>
  </si>
  <si>
    <r>
      <t xml:space="preserve">FORMULARIO DE VINCULACIÓN Y CONOCIMIENTO DEL ASOCIADO                                                             </t>
    </r>
    <r>
      <rPr>
        <b/>
        <sz val="11"/>
        <rFont val="Century Gothic"/>
        <family val="2"/>
      </rPr>
      <t>NIT.800.198.921-0</t>
    </r>
  </si>
  <si>
    <t>FO- GC-01  Conocimiento del Asociado Enero 2026</t>
  </si>
  <si>
    <t xml:space="preserve">2.1. INFORMACIÓN DEL CÓNYUGUE </t>
  </si>
  <si>
    <t xml:space="preserve">Número(s) celular(es) de Contacto:    </t>
  </si>
  <si>
    <t>Enero</t>
  </si>
  <si>
    <t>Febrero</t>
  </si>
  <si>
    <t>Marzo</t>
  </si>
  <si>
    <t>Abril</t>
  </si>
  <si>
    <t>Mayo</t>
  </si>
  <si>
    <t>Junio</t>
  </si>
  <si>
    <t>Julio</t>
  </si>
  <si>
    <t>Agosto</t>
  </si>
  <si>
    <t>Septiembre</t>
  </si>
  <si>
    <t>Octubre</t>
  </si>
  <si>
    <t>Noviembre</t>
  </si>
  <si>
    <t>Diciembre</t>
  </si>
  <si>
    <t>4.1. INFORMACIÓN DE OPERACIONES CON MONEDA EXTRANJERA</t>
  </si>
  <si>
    <t xml:space="preserve">Inversiones </t>
  </si>
  <si>
    <t>Préstamos en el extranjero</t>
  </si>
  <si>
    <t>Otras</t>
  </si>
  <si>
    <t>Otra. ¿Cuál?</t>
  </si>
  <si>
    <t>País:</t>
  </si>
  <si>
    <t>OTROS PAISES O TERRITORIOS DE OCEANIA</t>
  </si>
  <si>
    <t>SAMOA AMERICANA</t>
  </si>
  <si>
    <t>WALLIS Y FORTUNA</t>
  </si>
  <si>
    <t>NUEVA CALEDONIA</t>
  </si>
  <si>
    <t>TOKELAU</t>
  </si>
  <si>
    <t>ISLAS PITCAIRN</t>
  </si>
  <si>
    <t>NIUE</t>
  </si>
  <si>
    <t>KIRIBATI</t>
  </si>
  <si>
    <t>ISLA NORFOLK</t>
  </si>
  <si>
    <t>POLINESIA FRANCESA</t>
  </si>
  <si>
    <t>TIMOR ORIENTAL</t>
  </si>
  <si>
    <t>PALAOS</t>
  </si>
  <si>
    <t>NAURU</t>
  </si>
  <si>
    <t>ISLAS COOK</t>
  </si>
  <si>
    <t>TUVALU</t>
  </si>
  <si>
    <t>MICRONESIA</t>
  </si>
  <si>
    <t>VANUATU</t>
  </si>
  <si>
    <t>TONGA</t>
  </si>
  <si>
    <t>SAMOA</t>
  </si>
  <si>
    <t>ISLAS SALOMON</t>
  </si>
  <si>
    <t>PAPUA NUEVA GUINEA</t>
  </si>
  <si>
    <t>NUEVA ZELANDA</t>
  </si>
  <si>
    <t>FIJI</t>
  </si>
  <si>
    <t>AUSTRALIA</t>
  </si>
  <si>
    <t>08 OCEANÍA</t>
  </si>
  <si>
    <t>OTROS PAISES O TERRITORIOS DE ASIA</t>
  </si>
  <si>
    <t>MACAO</t>
  </si>
  <si>
    <t>GUAM</t>
  </si>
  <si>
    <t>BHUTÁN</t>
  </si>
  <si>
    <t>HONG KONG</t>
  </si>
  <si>
    <t>PALESTINA</t>
  </si>
  <si>
    <t>ISLAS MARIANAS DEL NORTE</t>
  </si>
  <si>
    <t>UZBEKISTAN</t>
  </si>
  <si>
    <t>TURKMENISTAN</t>
  </si>
  <si>
    <t>TADYIKISTAN</t>
  </si>
  <si>
    <t>KIRGUISTAN</t>
  </si>
  <si>
    <t>KAZAJSTAN</t>
  </si>
  <si>
    <t>AZERBAIYAN</t>
  </si>
  <si>
    <t>YEMEN</t>
  </si>
  <si>
    <t>ISLAS MARSHALL</t>
  </si>
  <si>
    <t>BRUNEI</t>
  </si>
  <si>
    <t>VIETNAM</t>
  </si>
  <si>
    <t>TAILANDIA</t>
  </si>
  <si>
    <t>SRI LANKA</t>
  </si>
  <si>
    <t>SIRIA</t>
  </si>
  <si>
    <t>SINGAPUR</t>
  </si>
  <si>
    <t xml:space="preserve">COREA DEL NORTE </t>
  </si>
  <si>
    <t>COREA</t>
  </si>
  <si>
    <t>QATAR</t>
  </si>
  <si>
    <t>PAKISTAN</t>
  </si>
  <si>
    <t>OMAN</t>
  </si>
  <si>
    <t>NEPAL</t>
  </si>
  <si>
    <t>MONGOLIA</t>
  </si>
  <si>
    <t>MALDIVAS</t>
  </si>
  <si>
    <t>MALASIA</t>
  </si>
  <si>
    <t>LIBANO</t>
  </si>
  <si>
    <t>LAOS</t>
  </si>
  <si>
    <t>KUWAIT</t>
  </si>
  <si>
    <t>CAMBOYA</t>
  </si>
  <si>
    <t>JORDANIA</t>
  </si>
  <si>
    <t>JAPON</t>
  </si>
  <si>
    <t>ISRAEL</t>
  </si>
  <si>
    <t>IRAN</t>
  </si>
  <si>
    <t>IRAQ</t>
  </si>
  <si>
    <t>INDONESIA</t>
  </si>
  <si>
    <t>INDIA</t>
  </si>
  <si>
    <t>FILIPINAS</t>
  </si>
  <si>
    <t>EMIRATOS ARABES UNIDOS</t>
  </si>
  <si>
    <t>CHINA</t>
  </si>
  <si>
    <t>MYANMAR</t>
  </si>
  <si>
    <t>BANGLADESH</t>
  </si>
  <si>
    <t>BAHREIN</t>
  </si>
  <si>
    <t>ARABIA SAUDI</t>
  </si>
  <si>
    <t>AFGANISTAN</t>
  </si>
  <si>
    <t>07 ASIA</t>
  </si>
  <si>
    <t>OTROS PAISES O TERRITORIOS  DE SUDAMERICA</t>
  </si>
  <si>
    <t>ISLAS MALVINAS</t>
  </si>
  <si>
    <t>GUAYANA FRANCESA</t>
  </si>
  <si>
    <t>VENEZUELA</t>
  </si>
  <si>
    <t>URUGUAY</t>
  </si>
  <si>
    <t>SURINAM</t>
  </si>
  <si>
    <t>PERU</t>
  </si>
  <si>
    <t>PARAGUAY</t>
  </si>
  <si>
    <t>GUYANA</t>
  </si>
  <si>
    <t>ECUADOR</t>
  </si>
  <si>
    <t>CHILE</t>
  </si>
  <si>
    <t>COLOMBIA</t>
  </si>
  <si>
    <t>BRASIL</t>
  </si>
  <si>
    <t>BOLIVIA</t>
  </si>
  <si>
    <t>ARGENTINA</t>
  </si>
  <si>
    <t>06 SUDAMERICA</t>
  </si>
  <si>
    <t>OTROS PAISES O TERRITORIOS DEL CARIBE Y AMERICA CENTRAL</t>
  </si>
  <si>
    <t>ISLAS VIRGENES BRITANICAS</t>
  </si>
  <si>
    <t>BERMUDAS</t>
  </si>
  <si>
    <t>PUERTO RICO</t>
  </si>
  <si>
    <t>MARTINICA</t>
  </si>
  <si>
    <t>SAN BARTOLOME</t>
  </si>
  <si>
    <t>ANGUILLA</t>
  </si>
  <si>
    <t>MONTSERRAT</t>
  </si>
  <si>
    <t>ARUBA</t>
  </si>
  <si>
    <t>SAN MARTIN (PARTE FRANCESA)</t>
  </si>
  <si>
    <t>ANTILLAS HOLANDESAS</t>
  </si>
  <si>
    <t>GUADALUPE</t>
  </si>
  <si>
    <t>ISLAS VÍRGENES DE LOS ESTADOS UNIDOS</t>
  </si>
  <si>
    <t>ISLAS TURCAS Y CAICOS</t>
  </si>
  <si>
    <t>ISLAS CAIMÁN</t>
  </si>
  <si>
    <t>SAN CRISTOBAL Y NIEVES</t>
  </si>
  <si>
    <t>SANTA LUCIA</t>
  </si>
  <si>
    <t>TRINIDAD Y TOBAGO</t>
  </si>
  <si>
    <t>REPUBLICA DOMINICANA</t>
  </si>
  <si>
    <t>SAN VICENTE Y LAS GRANADINAS</t>
  </si>
  <si>
    <t>PANAMA</t>
  </si>
  <si>
    <t>NICARAGUA</t>
  </si>
  <si>
    <t>JAMAICA</t>
  </si>
  <si>
    <t>HONDURAS</t>
  </si>
  <si>
    <t>HAITI</t>
  </si>
  <si>
    <t>GUATEMALA</t>
  </si>
  <si>
    <t>GRANADA</t>
  </si>
  <si>
    <t>EL SALVADOR</t>
  </si>
  <si>
    <t>DOMINICA</t>
  </si>
  <si>
    <t>CUBA</t>
  </si>
  <si>
    <t>COSTA RICA</t>
  </si>
  <si>
    <t>BELICE</t>
  </si>
  <si>
    <t>BARBADOS</t>
  </si>
  <si>
    <t>BAHAMAS</t>
  </si>
  <si>
    <t>ANTIGUA Y BARBUDA</t>
  </si>
  <si>
    <t>05 CENTRO AMERICA Y CARIBE</t>
  </si>
  <si>
    <t>OTROS PAISES  O TERRITORIOS DE AMERICA DEL NORTE</t>
  </si>
  <si>
    <t>GROENLANDIA</t>
  </si>
  <si>
    <t xml:space="preserve">SAN PEDRO Y MIQUELON </t>
  </si>
  <si>
    <t>MEXICO</t>
  </si>
  <si>
    <t>ESTADOS UNIDOS DE AMERICA</t>
  </si>
  <si>
    <t>CANADA</t>
  </si>
  <si>
    <t>04 AMERICA DEL NORTE</t>
  </si>
  <si>
    <t>OTROS PAISES O TERRITORIOS DE AFRICA</t>
  </si>
  <si>
    <t>SAHARA OCCIDENTAL</t>
  </si>
  <si>
    <t>MAYOTTE</t>
  </si>
  <si>
    <t>REUNION</t>
  </si>
  <si>
    <t>SANTA HELENA</t>
  </si>
  <si>
    <t>ERITREA</t>
  </si>
  <si>
    <t>ZIMBABWE</t>
  </si>
  <si>
    <t>ZAMBIA</t>
  </si>
  <si>
    <t>REP.DEMOCRATICA DEL CONGO</t>
  </si>
  <si>
    <t>UGANDA</t>
  </si>
  <si>
    <t>TUNEZ</t>
  </si>
  <si>
    <t>TOGO</t>
  </si>
  <si>
    <t>CHAD</t>
  </si>
  <si>
    <t>TANZANIA</t>
  </si>
  <si>
    <t>SWAZILANDIA</t>
  </si>
  <si>
    <t>SUDAN</t>
  </si>
  <si>
    <t>SOMALIA</t>
  </si>
  <si>
    <t>SIERRA LEONA</t>
  </si>
  <si>
    <t>SEYCHELLES</t>
  </si>
  <si>
    <t>SENEGAL</t>
  </si>
  <si>
    <t>SANTO TOME Y PRINCIPE</t>
  </si>
  <si>
    <t>RUANDA</t>
  </si>
  <si>
    <t>SUDAFRICA</t>
  </si>
  <si>
    <t>REPUBLICA CENTROAFRICANA</t>
  </si>
  <si>
    <t>NIGERIA</t>
  </si>
  <si>
    <t>NIGER</t>
  </si>
  <si>
    <t>NAMIBIA</t>
  </si>
  <si>
    <t>MOZAMBIQUE</t>
  </si>
  <si>
    <t>MAURITANIA</t>
  </si>
  <si>
    <t>MAURICIO</t>
  </si>
  <si>
    <t>MARRUECOS</t>
  </si>
  <si>
    <t>MALI</t>
  </si>
  <si>
    <t>MALAWI</t>
  </si>
  <si>
    <t>MADAGASCAR</t>
  </si>
  <si>
    <t>LIBIA</t>
  </si>
  <si>
    <t>LIBERIA</t>
  </si>
  <si>
    <t>LESOTHO</t>
  </si>
  <si>
    <t>KENIA</t>
  </si>
  <si>
    <t>GUINEA ECUATORIAL</t>
  </si>
  <si>
    <t>GUINEA-BISSAU</t>
  </si>
  <si>
    <t>GUINEA</t>
  </si>
  <si>
    <t>GHANA</t>
  </si>
  <si>
    <t>GAMBIA</t>
  </si>
  <si>
    <t>GABON</t>
  </si>
  <si>
    <t>ETIOPIA</t>
  </si>
  <si>
    <t>EGIPTO</t>
  </si>
  <si>
    <t>DJIBOUTI</t>
  </si>
  <si>
    <t>COSTA DE MARFIL</t>
  </si>
  <si>
    <t>CONGO</t>
  </si>
  <si>
    <t>COMORES</t>
  </si>
  <si>
    <t>CAMERUN</t>
  </si>
  <si>
    <t>CABO VERDE</t>
  </si>
  <si>
    <t>BURUNDI</t>
  </si>
  <si>
    <t>BOTSWANA</t>
  </si>
  <si>
    <t>BENIN</t>
  </si>
  <si>
    <t>ARGELIA</t>
  </si>
  <si>
    <t>ANGOLA</t>
  </si>
  <si>
    <t>BURKINA FASO</t>
  </si>
  <si>
    <t>03 AFRICA</t>
  </si>
  <si>
    <t>OTROS PAISES O TERRITORIOS DEL RESTO DE EUROPA</t>
  </si>
  <si>
    <t>TURQUIA</t>
  </si>
  <si>
    <t>ISLAS ALAND</t>
  </si>
  <si>
    <t>JERSEY</t>
  </si>
  <si>
    <t>ISLAS DEL CANAL</t>
  </si>
  <si>
    <t>GIBRALTAR</t>
  </si>
  <si>
    <t>ISLA DE MAN</t>
  </si>
  <si>
    <t>ISLAS FEROE</t>
  </si>
  <si>
    <t>SVALBARD Y JAN MAYEN</t>
  </si>
  <si>
    <t>GUERNESEY</t>
  </si>
  <si>
    <t>MONTENEGRO</t>
  </si>
  <si>
    <t>SERBIA</t>
  </si>
  <si>
    <t xml:space="preserve">MACEDONIA </t>
  </si>
  <si>
    <t>RUSIA</t>
  </si>
  <si>
    <t>ARMENIA</t>
  </si>
  <si>
    <t>CROACIA</t>
  </si>
  <si>
    <t>BOSNIA Y HERZEGOVINA</t>
  </si>
  <si>
    <t>GEORGIA</t>
  </si>
  <si>
    <t>BELARUS</t>
  </si>
  <si>
    <t>MOLDAVIA</t>
  </si>
  <si>
    <t>UCRANIA</t>
  </si>
  <si>
    <t>SUIZA</t>
  </si>
  <si>
    <t>SANTA SEDE</t>
  </si>
  <si>
    <t>SAN MARINO</t>
  </si>
  <si>
    <t>ANDORRA</t>
  </si>
  <si>
    <t>NORUEGA</t>
  </si>
  <si>
    <t>MONACO</t>
  </si>
  <si>
    <t>LIECHTENSTEIN</t>
  </si>
  <si>
    <t>ISLANDIA</t>
  </si>
  <si>
    <t>ALBANIA</t>
  </si>
  <si>
    <t>02 RESTO DE EUROPA</t>
  </si>
  <si>
    <t>OTROS PAISES O TERRITORIOS DE LA UNION EUROPEA</t>
  </si>
  <si>
    <t>ESLOVENIA</t>
  </si>
  <si>
    <t>REPUBLICA ESLOVACA</t>
  </si>
  <si>
    <t>REPUBLICA CHECA</t>
  </si>
  <si>
    <t>LITUANIA</t>
  </si>
  <si>
    <t>ESTONIA</t>
  </si>
  <si>
    <t>LETONIA</t>
  </si>
  <si>
    <t>SUECIA</t>
  </si>
  <si>
    <t>RUMANIA</t>
  </si>
  <si>
    <t>ALEMANIA</t>
  </si>
  <si>
    <t>REINO UNIDO</t>
  </si>
  <si>
    <t>PORTUGAL</t>
  </si>
  <si>
    <t>POLONIA</t>
  </si>
  <si>
    <t>PAISES BAJOS</t>
  </si>
  <si>
    <t>MALTA</t>
  </si>
  <si>
    <t>LUXEMBURGO</t>
  </si>
  <si>
    <t>ITALIA</t>
  </si>
  <si>
    <t>IRLANDA</t>
  </si>
  <si>
    <t>HUNGRIA</t>
  </si>
  <si>
    <t>GRECIA</t>
  </si>
  <si>
    <t>FRANCIA</t>
  </si>
  <si>
    <t>FINLANDIA</t>
  </si>
  <si>
    <t>ESPAÑA</t>
  </si>
  <si>
    <t>DINAMARCA</t>
  </si>
  <si>
    <t>CHIPRE</t>
  </si>
  <si>
    <t>BULGARIA</t>
  </si>
  <si>
    <t>BELGICA</t>
  </si>
  <si>
    <t>AUSTRIA</t>
  </si>
  <si>
    <t>01 UNIÓN EUROPEA</t>
  </si>
  <si>
    <t xml:space="preserve"> País o  territorio</t>
  </si>
  <si>
    <t xml:space="preserve">Código </t>
  </si>
  <si>
    <t>Continente</t>
  </si>
  <si>
    <t xml:space="preserve">La clasificación de territorios y las denominaciones empleadas en este sitio son para fines estadísticos y no implican la expresión de opinión alguna por parte del INE sobre la condición jurídica de países, territorios, ciudades o zonas, o de sus autoridades, ni respecto de la delimitación de sus fronteras o límites.
Así mismo, la asignación de países o zonas a grupos específicos es para fines estadísticos y no implica ninguna hipótesis respecto a la afiliación política o de otro tipo de países o territorios.
</t>
  </si>
  <si>
    <t>Lista éstandar de países y otros territorios</t>
  </si>
  <si>
    <t>Número cuenta corriente en moneda extranjera:</t>
  </si>
  <si>
    <t>Entidad bancaria o financiera</t>
  </si>
  <si>
    <t>Dólar zimbabuense</t>
  </si>
  <si>
    <t>ZWL</t>
  </si>
  <si>
    <t>Kwacha zambiano</t>
  </si>
  <si>
    <t>ZMK</t>
  </si>
  <si>
    <t>Rand sudafricano</t>
  </si>
  <si>
    <t>ZAR</t>
  </si>
  <si>
    <t>Rial yemení (de Yemen)</t>
  </si>
  <si>
    <t>YER</t>
  </si>
  <si>
    <t>Franco CFA de África Occidental</t>
  </si>
  <si>
    <t>XOF</t>
  </si>
  <si>
    <t>Franco UIC (Special settlement currency)</t>
  </si>
  <si>
    <t>XFU</t>
  </si>
  <si>
    <t>Franco de oro (Special settlement currency)</t>
  </si>
  <si>
    <t>XFO</t>
  </si>
  <si>
    <t>Derecho Especial de Giro (DEG  -  FMI)</t>
  </si>
  <si>
    <t>XDR</t>
  </si>
  <si>
    <t>Dólar del Caribe Oriental</t>
  </si>
  <si>
    <t>XCD</t>
  </si>
  <si>
    <r>
      <rPr>
        <sz val="11"/>
        <rFont val="Arial"/>
        <family val="2"/>
      </rPr>
      <t>European Unit of Account 17 (E.U.A.-17)</t>
    </r>
    <r>
      <rPr>
        <sz val="9"/>
        <rFont val="Arial"/>
        <family val="2"/>
      </rPr>
      <t xml:space="preserve"> (unidad del mercado de bonos)</t>
    </r>
  </si>
  <si>
    <t>XBD</t>
  </si>
  <si>
    <r>
      <rPr>
        <sz val="11"/>
        <rFont val="Arial"/>
        <family val="2"/>
      </rPr>
      <t>European Unit of Account 9 (E.U.A.-9)</t>
    </r>
    <r>
      <rPr>
        <sz val="9"/>
        <rFont val="Arial"/>
        <family val="2"/>
      </rPr>
      <t xml:space="preserve"> (unidad del mercado de bonos)</t>
    </r>
  </si>
  <si>
    <t>XBC</t>
  </si>
  <si>
    <r>
      <rPr>
        <sz val="11"/>
        <rFont val="Arial"/>
        <family val="2"/>
      </rPr>
      <t>European Monetary Unit (E.M.U.-6)</t>
    </r>
    <r>
      <rPr>
        <sz val="9"/>
        <rFont val="Arial"/>
        <family val="2"/>
      </rPr>
      <t xml:space="preserve"> (unidad del mercado de bonos)</t>
    </r>
  </si>
  <si>
    <t>XBB</t>
  </si>
  <si>
    <r>
      <rPr>
        <sz val="11"/>
        <rFont val="Arial"/>
        <family val="2"/>
      </rPr>
      <t>European Composite Unit (EURCO)</t>
    </r>
    <r>
      <rPr>
        <sz val="9"/>
        <rFont val="Arial"/>
        <family val="2"/>
      </rPr>
      <t xml:space="preserve"> (unidad del mercado de bonos)</t>
    </r>
  </si>
  <si>
    <t>XBA</t>
  </si>
  <si>
    <t>Franco CFA de África Central</t>
  </si>
  <si>
    <t>XAF</t>
  </si>
  <si>
    <t>Tala samoana</t>
  </si>
  <si>
    <t>WST</t>
  </si>
  <si>
    <t>Vatu vanuatense</t>
  </si>
  <si>
    <t>VUV</t>
  </si>
  <si>
    <t>Dong vietnamita</t>
  </si>
  <si>
    <t>VND</t>
  </si>
  <si>
    <t>Bolívar fuerte venezolano</t>
  </si>
  <si>
    <t>VEF</t>
  </si>
  <si>
    <t>Som uzbeko</t>
  </si>
  <si>
    <t>UZS</t>
  </si>
  <si>
    <t>Peso uruguayo</t>
  </si>
  <si>
    <t>UYU</t>
  </si>
  <si>
    <t>Dólar estadounidense</t>
  </si>
  <si>
    <t>USD</t>
  </si>
  <si>
    <t>Chelín ugandés</t>
  </si>
  <si>
    <t>UGX</t>
  </si>
  <si>
    <t>Grivna ucraniana</t>
  </si>
  <si>
    <t>UAH</t>
  </si>
  <si>
    <t>Chelín tanzano</t>
  </si>
  <si>
    <t>TZS</t>
  </si>
  <si>
    <t>Dólar taiwanés</t>
  </si>
  <si>
    <t>TWD</t>
  </si>
  <si>
    <t>Dólar de Trinidad y Tobago</t>
  </si>
  <si>
    <t>TTD</t>
  </si>
  <si>
    <t>Lira turca</t>
  </si>
  <si>
    <t>TRY</t>
  </si>
  <si>
    <t>Pa'anga tongano</t>
  </si>
  <si>
    <t>TOP</t>
  </si>
  <si>
    <t>Dinar tunecino</t>
  </si>
  <si>
    <t>TND</t>
  </si>
  <si>
    <t>Manat turcomano turcomano</t>
  </si>
  <si>
    <t>TMT</t>
  </si>
  <si>
    <t>Somoni tayik (de Tayikistán)</t>
  </si>
  <si>
    <t>TJS</t>
  </si>
  <si>
    <t>Baht tailandés</t>
  </si>
  <si>
    <t>THB</t>
  </si>
  <si>
    <t>Lilangeni suazi</t>
  </si>
  <si>
    <t>SZL</t>
  </si>
  <si>
    <t>Libra siria</t>
  </si>
  <si>
    <t>SYP</t>
  </si>
  <si>
    <t>Dobra de Santo Tomé y Príncipe</t>
  </si>
  <si>
    <t>STD</t>
  </si>
  <si>
    <t>Dólar surinamés</t>
  </si>
  <si>
    <t>SRD</t>
  </si>
  <si>
    <t>Chelín somalí</t>
  </si>
  <si>
    <t>SOS</t>
  </si>
  <si>
    <t>Leone de Sierra Leona</t>
  </si>
  <si>
    <t>SLL</t>
  </si>
  <si>
    <t>Corona eslovaca</t>
  </si>
  <si>
    <t>SKK</t>
  </si>
  <si>
    <t>Libra de Santa Helena</t>
  </si>
  <si>
    <t>SHP</t>
  </si>
  <si>
    <t>Dólar de Singapur</t>
  </si>
  <si>
    <t>SGD</t>
  </si>
  <si>
    <t>Corona sueca</t>
  </si>
  <si>
    <t>SEK</t>
  </si>
  <si>
    <t>Dinar sudanés</t>
  </si>
  <si>
    <t>SDG</t>
  </si>
  <si>
    <t>Rupia de Seychelles</t>
  </si>
  <si>
    <t>SCR</t>
  </si>
  <si>
    <t>Dólar de las Islas Salomón</t>
  </si>
  <si>
    <t>SBD</t>
  </si>
  <si>
    <t>Riyal saudí</t>
  </si>
  <si>
    <t>SAR</t>
  </si>
  <si>
    <t>Franco ruandés</t>
  </si>
  <si>
    <t>RWF</t>
  </si>
  <si>
    <t>Rublo ruso</t>
  </si>
  <si>
    <t>RUB</t>
  </si>
  <si>
    <t>Leu rumano</t>
  </si>
  <si>
    <t>RON</t>
  </si>
  <si>
    <t>Rial qatarí</t>
  </si>
  <si>
    <t>QAR</t>
  </si>
  <si>
    <t>Guaraní paraguayo</t>
  </si>
  <si>
    <t>PYG</t>
  </si>
  <si>
    <t>zloty polaco</t>
  </si>
  <si>
    <t>PLN</t>
  </si>
  <si>
    <t>Rupia pakistaní</t>
  </si>
  <si>
    <t>PKR</t>
  </si>
  <si>
    <t>Peso filipino</t>
  </si>
  <si>
    <t>PHP</t>
  </si>
  <si>
    <t>Kina de Papúa Nueva Guinea</t>
  </si>
  <si>
    <t>PGK</t>
  </si>
  <si>
    <t>Nuevo sol peruano</t>
  </si>
  <si>
    <t>PEN</t>
  </si>
  <si>
    <t>Balboa panameña</t>
  </si>
  <si>
    <t>PAB</t>
  </si>
  <si>
    <t>Rial omaní</t>
  </si>
  <si>
    <t>OMR</t>
  </si>
  <si>
    <t>Dólar neozelandés</t>
  </si>
  <si>
    <t>NZD</t>
  </si>
  <si>
    <t>Rupia nepalesa</t>
  </si>
  <si>
    <t>NPR</t>
  </si>
  <si>
    <t>Corona noruega</t>
  </si>
  <si>
    <t>NOK</t>
  </si>
  <si>
    <t>Córdoba nicaragüense</t>
  </si>
  <si>
    <t>NIO</t>
  </si>
  <si>
    <t>Naira nigeriana</t>
  </si>
  <si>
    <t>NGN</t>
  </si>
  <si>
    <t>Dólar namibio</t>
  </si>
  <si>
    <t>NAD</t>
  </si>
  <si>
    <t>Metical mozambiqueño</t>
  </si>
  <si>
    <t>MZN</t>
  </si>
  <si>
    <t>Ringgit malayo</t>
  </si>
  <si>
    <t>MYR</t>
  </si>
  <si>
    <t>Peso mexicano</t>
  </si>
  <si>
    <t>MXN</t>
  </si>
  <si>
    <t>Kwacha malauiano</t>
  </si>
  <si>
    <t>MWK</t>
  </si>
  <si>
    <t>Rufiyaa maldiva</t>
  </si>
  <si>
    <t>MVR</t>
  </si>
  <si>
    <t>Rupia mauricia</t>
  </si>
  <si>
    <t>MUR</t>
  </si>
  <si>
    <t>Lira maltesa</t>
  </si>
  <si>
    <t>MTL</t>
  </si>
  <si>
    <t>Ouguiya mauritana</t>
  </si>
  <si>
    <t>MRO</t>
  </si>
  <si>
    <t>Pataca de Macao</t>
  </si>
  <si>
    <t>MOP</t>
  </si>
  <si>
    <t>Tughrik mongol</t>
  </si>
  <si>
    <t>MNT</t>
  </si>
  <si>
    <t>Kyat birmano</t>
  </si>
  <si>
    <t>MMK</t>
  </si>
  <si>
    <t>Denar macedonio</t>
  </si>
  <si>
    <t>MKD</t>
  </si>
  <si>
    <t>Ariary malgache</t>
  </si>
  <si>
    <t>MGA</t>
  </si>
  <si>
    <t>Leu moldavo</t>
  </si>
  <si>
    <t>MDL</t>
  </si>
  <si>
    <t>Dirham marroquí</t>
  </si>
  <si>
    <t>MAD</t>
  </si>
  <si>
    <t>Dinar libio</t>
  </si>
  <si>
    <t>LYD</t>
  </si>
  <si>
    <t>Lat letón</t>
  </si>
  <si>
    <t>LVL</t>
  </si>
  <si>
    <t>Litas lituano</t>
  </si>
  <si>
    <t>LTL</t>
  </si>
  <si>
    <t>Loti lesotense</t>
  </si>
  <si>
    <t>LSL</t>
  </si>
  <si>
    <t>Dólar liberiano</t>
  </si>
  <si>
    <t>LRD</t>
  </si>
  <si>
    <t>Rupia de Sri Lanka</t>
  </si>
  <si>
    <t>LKR</t>
  </si>
  <si>
    <t>Libra libanesa</t>
  </si>
  <si>
    <t>LBP</t>
  </si>
  <si>
    <t>Kip lao</t>
  </si>
  <si>
    <t>LAK</t>
  </si>
  <si>
    <t>Tenge kazajo</t>
  </si>
  <si>
    <t>KZT</t>
  </si>
  <si>
    <t>Dólar caimano (de Islas Caimán)</t>
  </si>
  <si>
    <t>KYD</t>
  </si>
  <si>
    <t>Dinar kuwaití</t>
  </si>
  <si>
    <t>KWD</t>
  </si>
  <si>
    <t>Won surcoreano</t>
  </si>
  <si>
    <t>KRW</t>
  </si>
  <si>
    <t>Won norcoreano</t>
  </si>
  <si>
    <t>KPW</t>
  </si>
  <si>
    <t>Franco comoriano (de Comoras)</t>
  </si>
  <si>
    <t>KMF</t>
  </si>
  <si>
    <t>Riel camboyano</t>
  </si>
  <si>
    <t>KHR</t>
  </si>
  <si>
    <t>Som kirguís (de Kirguistán)</t>
  </si>
  <si>
    <t>KGS</t>
  </si>
  <si>
    <t>Chelín keniata</t>
  </si>
  <si>
    <t>KES</t>
  </si>
  <si>
    <t>Yen japonés</t>
  </si>
  <si>
    <t>JPY</t>
  </si>
  <si>
    <t>Dinar jordano</t>
  </si>
  <si>
    <t>JOD</t>
  </si>
  <si>
    <t>Dólar jamaicano</t>
  </si>
  <si>
    <t>JMD</t>
  </si>
  <si>
    <t>Króna islandesa</t>
  </si>
  <si>
    <t>ISK</t>
  </si>
  <si>
    <t>Rial iraní</t>
  </si>
  <si>
    <t>IRR</t>
  </si>
  <si>
    <t>Dinar iraquí</t>
  </si>
  <si>
    <t>IQD</t>
  </si>
  <si>
    <t>Rupia india</t>
  </si>
  <si>
    <t>INR</t>
  </si>
  <si>
    <t>Nuevo shéquel israelí</t>
  </si>
  <si>
    <t>ILS</t>
  </si>
  <si>
    <t>Rupiah indonesia</t>
  </si>
  <si>
    <t>IDR</t>
  </si>
  <si>
    <t>Forint húngaro</t>
  </si>
  <si>
    <t>HUF</t>
  </si>
  <si>
    <t>Gourde haitiano</t>
  </si>
  <si>
    <t>HTG</t>
  </si>
  <si>
    <t>Kuna croata</t>
  </si>
  <si>
    <t>HRK</t>
  </si>
  <si>
    <t>Lempira hondureño</t>
  </si>
  <si>
    <t>HNL</t>
  </si>
  <si>
    <t>Dólar de Hong Kong</t>
  </si>
  <si>
    <t>HKD</t>
  </si>
  <si>
    <t>Dólar guyanés</t>
  </si>
  <si>
    <t>GYD</t>
  </si>
  <si>
    <t>Quetzal guatemalteco</t>
  </si>
  <si>
    <t>GTQ</t>
  </si>
  <si>
    <t>Franco guineano</t>
  </si>
  <si>
    <t>GNF</t>
  </si>
  <si>
    <t>Dalasi gambiano</t>
  </si>
  <si>
    <t>GMD</t>
  </si>
  <si>
    <t>Libra de Gibraltar</t>
  </si>
  <si>
    <t>GIP</t>
  </si>
  <si>
    <t>Cedi ghanés</t>
  </si>
  <si>
    <t>GHS</t>
  </si>
  <si>
    <t>Lari georgiano</t>
  </si>
  <si>
    <t>GEL</t>
  </si>
  <si>
    <t>Libra esterlina (libra de Gran Bretaña)</t>
  </si>
  <si>
    <t>GBP</t>
  </si>
  <si>
    <t>Libra malvinense</t>
  </si>
  <si>
    <t>FKP</t>
  </si>
  <si>
    <t>Dólar fijiano</t>
  </si>
  <si>
    <t>FJD</t>
  </si>
  <si>
    <t>Euro</t>
  </si>
  <si>
    <t>EUR</t>
  </si>
  <si>
    <t>Birr etíope</t>
  </si>
  <si>
    <t>ETB</t>
  </si>
  <si>
    <t>Nakfa eritreo</t>
  </si>
  <si>
    <t>ERN</t>
  </si>
  <si>
    <t>Libra egipcia</t>
  </si>
  <si>
    <t>EGP</t>
  </si>
  <si>
    <t>Corona estonia</t>
  </si>
  <si>
    <t>EEK</t>
  </si>
  <si>
    <t>Dinar algerino</t>
  </si>
  <si>
    <t>DZD</t>
  </si>
  <si>
    <t>Peso dominicano</t>
  </si>
  <si>
    <t>DOP</t>
  </si>
  <si>
    <t>Corona danesa</t>
  </si>
  <si>
    <t>DKK</t>
  </si>
  <si>
    <t>Franco yibutiano</t>
  </si>
  <si>
    <t>DJF</t>
  </si>
  <si>
    <t>Koruna checa</t>
  </si>
  <si>
    <t>CZK</t>
  </si>
  <si>
    <t>Libra chipriota</t>
  </si>
  <si>
    <t>CYP</t>
  </si>
  <si>
    <t>Escudo caboverdiano</t>
  </si>
  <si>
    <t>CVE</t>
  </si>
  <si>
    <t>Peso cubano convertible</t>
  </si>
  <si>
    <t>CUC</t>
  </si>
  <si>
    <t>Peso cubano</t>
  </si>
  <si>
    <t>CUP</t>
  </si>
  <si>
    <t xml:space="preserve">Dinar serbio </t>
  </si>
  <si>
    <t>RSD</t>
  </si>
  <si>
    <t>Colón costarricense</t>
  </si>
  <si>
    <t>CRC</t>
  </si>
  <si>
    <t>Peso colombiano</t>
  </si>
  <si>
    <t>COP</t>
  </si>
  <si>
    <t>Yuan Renminbi de China</t>
  </si>
  <si>
    <t>CNY</t>
  </si>
  <si>
    <t>Peso chileno</t>
  </si>
  <si>
    <t>CLP</t>
  </si>
  <si>
    <t>Franco suizo</t>
  </si>
  <si>
    <t>CHF</t>
  </si>
  <si>
    <t>Franco congoleño</t>
  </si>
  <si>
    <t>CDF</t>
  </si>
  <si>
    <t>Dólar canadiense</t>
  </si>
  <si>
    <t>CAD</t>
  </si>
  <si>
    <t>Dólar de Belice</t>
  </si>
  <si>
    <t>BZD</t>
  </si>
  <si>
    <t>Rublo bielorruso</t>
  </si>
  <si>
    <t>BYR</t>
  </si>
  <si>
    <t>Pula de Botsuana</t>
  </si>
  <si>
    <t>BWP</t>
  </si>
  <si>
    <t>Ngultrum de Bután</t>
  </si>
  <si>
    <t>BTN</t>
  </si>
  <si>
    <t>Dólar bahameño</t>
  </si>
  <si>
    <t>BSD</t>
  </si>
  <si>
    <t>Real brasileño</t>
  </si>
  <si>
    <t>BRL</t>
  </si>
  <si>
    <t>Boliviano de Bolivia</t>
  </si>
  <si>
    <t>BOB</t>
  </si>
  <si>
    <t>Dólar de Brunéi</t>
  </si>
  <si>
    <t>BND</t>
  </si>
  <si>
    <t>Dólar de Bermuda</t>
  </si>
  <si>
    <t>BMD</t>
  </si>
  <si>
    <t>Franco burundés</t>
  </si>
  <si>
    <t>BIF</t>
  </si>
  <si>
    <t>Dinar bahreiní</t>
  </si>
  <si>
    <t>BHD</t>
  </si>
  <si>
    <t>Lev búlgaro</t>
  </si>
  <si>
    <t>BGN</t>
  </si>
  <si>
    <t>Taka de Bangladesh</t>
  </si>
  <si>
    <t>BDT</t>
  </si>
  <si>
    <t>Dólar de Barbados</t>
  </si>
  <si>
    <t>BBD</t>
  </si>
  <si>
    <t>Marco convertible de Bosnia-Herzegovina</t>
  </si>
  <si>
    <t>BAM</t>
  </si>
  <si>
    <t>Manat azerbaiyano</t>
  </si>
  <si>
    <t>AZM</t>
  </si>
  <si>
    <t>Florín arubeño</t>
  </si>
  <si>
    <t>AWG</t>
  </si>
  <si>
    <t>Dólar australiano</t>
  </si>
  <si>
    <t>AUD</t>
  </si>
  <si>
    <t>Peso argentino</t>
  </si>
  <si>
    <t>ARS</t>
  </si>
  <si>
    <t>Kwanza angoleño</t>
  </si>
  <si>
    <t>AOA</t>
  </si>
  <si>
    <t>Florín antillano neerlandés</t>
  </si>
  <si>
    <t>ANG</t>
  </si>
  <si>
    <t>Dram armenio</t>
  </si>
  <si>
    <t>AMD</t>
  </si>
  <si>
    <t>Lek albanés</t>
  </si>
  <si>
    <t>ALL</t>
  </si>
  <si>
    <t>Afgani afgano</t>
  </si>
  <si>
    <t>AFN</t>
  </si>
  <si>
    <t>Dirham de los Emiratos Árabes Unidos</t>
  </si>
  <si>
    <t>AED</t>
  </si>
  <si>
    <t>Moneda</t>
  </si>
  <si>
    <t>Código</t>
  </si>
  <si>
    <t>Códigos de moneda ISO 4217</t>
  </si>
  <si>
    <t>Declaro que no realizo transacciones en moneda extranjera.</t>
  </si>
  <si>
    <t>Celular:</t>
  </si>
  <si>
    <t>Parentesco:</t>
  </si>
  <si>
    <t>Abuelo(a)</t>
  </si>
  <si>
    <t>Padre</t>
  </si>
  <si>
    <t>Madre</t>
  </si>
  <si>
    <t>Padrastro</t>
  </si>
  <si>
    <t>Madastra</t>
  </si>
  <si>
    <t>Hermano(a)</t>
  </si>
  <si>
    <t>Tío(a)</t>
  </si>
  <si>
    <t>Sobrino(a)</t>
  </si>
  <si>
    <t>Primo(a)</t>
  </si>
  <si>
    <t>Nieto(a)</t>
  </si>
  <si>
    <t>Cuñado(a)</t>
  </si>
  <si>
    <t>Nuero(a)</t>
  </si>
  <si>
    <t>Yerno(a)</t>
  </si>
  <si>
    <t>Padrino</t>
  </si>
  <si>
    <t>Ahijado</t>
  </si>
  <si>
    <t>5. REFERENCIAS</t>
  </si>
  <si>
    <t>Tiene familiares PEP en Fedinor</t>
  </si>
  <si>
    <t>Suegros</t>
  </si>
  <si>
    <t>Hijos</t>
  </si>
  <si>
    <t>Yerno/Nuera</t>
  </si>
  <si>
    <t>Abuelos</t>
  </si>
  <si>
    <t>Hermanos</t>
  </si>
  <si>
    <t xml:space="preserve">Cuñados </t>
  </si>
  <si>
    <t>Nietos</t>
  </si>
  <si>
    <t>4. INFORMACIÓN FINANCIERA SOLICITANTE</t>
  </si>
  <si>
    <t>8. DOCUMENTACIÓN REQUERIDA</t>
  </si>
  <si>
    <t xml:space="preserve">9. FIRMA Y HUELLA </t>
  </si>
  <si>
    <t>Certifico que la información aportada en el presente documento es veraz y habiendo leído,  comprendido y aceptado lo anterior al momento de mi vinculación las declaraciones y autorizaciones del presente documento, así como la información referente a medidas de seguridad, derechos y deberes del asociado, presentación de quejas y reclamos, guía de bloqueo e inactivación, costos y tarifas de servicios, guía para manejo de la deuda y protección de datos personales, y me he informado y me adhiero a las condiciones de los Reglamentos de los servicios solicitados en el presente documento y los clausulados de los seguros contratados a través de FEDINOR LTDA. los cuales se encuentran a disposición permanente en la página web www.fedinor.com, dejo constancia y firmo el presente formato :</t>
  </si>
  <si>
    <t>10. PARA USO EXCLUSIVO DE FEDINOR LTDA.</t>
  </si>
  <si>
    <t>He validado los estándares básicos de seguridad bancaria contra los documentos originales exhibidos, así como las características de su portador de acuerdo a lo exigido por el FEDINOR LTDA. Con fundamento en los resultados obtenidos en la entrevista presencial con el cliente y una vez realizado las validaciones del SARLAFT correspondientes, el concepto de vinculación y/o actualización es satisfactorio .</t>
  </si>
  <si>
    <t>Fecha entrevista:</t>
  </si>
  <si>
    <t>Empleados</t>
  </si>
  <si>
    <t>Kelly Johanna Fuentes Pérez</t>
  </si>
  <si>
    <t>Marly Yulie Caballero Candela</t>
  </si>
  <si>
    <t>Ingrid Juliana Sanchez Carreño</t>
  </si>
  <si>
    <t>J. Hernán Acevedo Camacho</t>
  </si>
  <si>
    <t>de mi asignación básica mensual equivalente a la fecha por valor de :</t>
  </si>
  <si>
    <t>Novecientos</t>
  </si>
  <si>
    <t>Ochocientos</t>
  </si>
  <si>
    <t>Setecientos</t>
  </si>
  <si>
    <t>Seiscientos</t>
  </si>
  <si>
    <t>Quinientos</t>
  </si>
  <si>
    <t>Cuatrocientos</t>
  </si>
  <si>
    <t>Trescientos</t>
  </si>
  <si>
    <t>Doscientos</t>
  </si>
  <si>
    <t>Ciento</t>
  </si>
  <si>
    <t>Cien</t>
  </si>
  <si>
    <t>Noventa</t>
  </si>
  <si>
    <t>Ochenta</t>
  </si>
  <si>
    <t>Setenta</t>
  </si>
  <si>
    <t>Sesenta</t>
  </si>
  <si>
    <t>Cincuenta</t>
  </si>
  <si>
    <t>Cuarenta</t>
  </si>
  <si>
    <t>Treinta</t>
  </si>
  <si>
    <t>Veintinueve</t>
  </si>
  <si>
    <t>Veintiocho</t>
  </si>
  <si>
    <t>Veintisiete</t>
  </si>
  <si>
    <t>Veintiséis</t>
  </si>
  <si>
    <t>Veinticinco</t>
  </si>
  <si>
    <t>Veinticuatro</t>
  </si>
  <si>
    <t>Veintitrés</t>
  </si>
  <si>
    <t>Veintidós</t>
  </si>
  <si>
    <t>Veintiun</t>
  </si>
  <si>
    <t>Veintiuno</t>
  </si>
  <si>
    <t>Veinte</t>
  </si>
  <si>
    <t>Diecinueve</t>
  </si>
  <si>
    <t>Dieciocho</t>
  </si>
  <si>
    <t>Diecisiete</t>
  </si>
  <si>
    <t>Dieciséis</t>
  </si>
  <si>
    <t>Unidades</t>
  </si>
  <si>
    <t>Quince</t>
  </si>
  <si>
    <t>Decenas</t>
  </si>
  <si>
    <t>Catorce</t>
  </si>
  <si>
    <t>Cientos</t>
  </si>
  <si>
    <t>Centenas</t>
  </si>
  <si>
    <t>Trece</t>
  </si>
  <si>
    <t>Doce</t>
  </si>
  <si>
    <t>Once</t>
  </si>
  <si>
    <t>Miles</t>
  </si>
  <si>
    <t>Diez</t>
  </si>
  <si>
    <t>Nueve</t>
  </si>
  <si>
    <t>Ocho</t>
  </si>
  <si>
    <t>Millones</t>
  </si>
  <si>
    <t>Siete</t>
  </si>
  <si>
    <t>Seis</t>
  </si>
  <si>
    <t>Cinco</t>
  </si>
  <si>
    <t>Miles de Millones</t>
  </si>
  <si>
    <t>Cuatro</t>
  </si>
  <si>
    <t>Tres</t>
  </si>
  <si>
    <t>Dos</t>
  </si>
  <si>
    <t>Billones</t>
  </si>
  <si>
    <t>Uno</t>
  </si>
  <si>
    <t>Un</t>
  </si>
  <si>
    <t>Valor en Letras:</t>
  </si>
  <si>
    <t>← Digitar el valor</t>
  </si>
  <si>
    <t>Valor en Pesos:</t>
  </si>
  <si>
    <t>Wilson Gabriel  Quintero Sierra</t>
  </si>
  <si>
    <t>Fotocopia de la cédula de ciudadanía  (mayores de 18 años)  o Fotocopia de la cédula de extranjería para extranjeros no nacionalizados - si la tiene</t>
  </si>
  <si>
    <t>Al solicitar la vinculación voluntaria como asociado(a), me comprometo a aceptar y cumplir con los principios solidarios, el Estatuto, los reglamentos, los principios, la capacitación, las disposiciones en general y me comprometo a pagar irrevocablemente los aportes sociales ordinarios mensuales de forma continua e ininterrumpidamente a partir de la presente fecha y autorizo actualizar mis aportes sociales de acuerdo con lo normado.</t>
  </si>
  <si>
    <t>Yo,</t>
  </si>
  <si>
    <t>AUTORIZO al pagador de la:</t>
  </si>
  <si>
    <r>
      <t xml:space="preserve">3.1. INFORMACIÓN DE PERSONAS EXPUESTAS POLITICAMENTE  PEP (DECRETO 830 - 2021) </t>
    </r>
    <r>
      <rPr>
        <b/>
        <sz val="14"/>
        <color rgb="FF002060"/>
        <rFont val="Century Gothic"/>
        <family val="2"/>
      </rPr>
      <t xml:space="preserve"> </t>
    </r>
    <r>
      <rPr>
        <b/>
        <sz val="14"/>
        <color rgb="FF0070C0"/>
        <rFont val="Century Gothic"/>
        <family val="2"/>
      </rPr>
      <t>(Sólo para personas expuestas)</t>
    </r>
  </si>
  <si>
    <r>
      <t xml:space="preserve">3.2. REGISTRE INFORMACIÓN DE LOS FAMILIARES PEP  </t>
    </r>
    <r>
      <rPr>
        <b/>
        <sz val="14"/>
        <color rgb="FF0070C0"/>
        <rFont val="Century Gothic"/>
        <family val="2"/>
      </rPr>
      <t>(Sólo para personas expuestas)</t>
    </r>
  </si>
  <si>
    <r>
      <t xml:space="preserve">3.3. INFORMACIÓN FINANCIERA DE LOS FAMILIARES PEP   </t>
    </r>
    <r>
      <rPr>
        <b/>
        <sz val="14"/>
        <color rgb="FF0070C0"/>
        <rFont val="Century Gothic"/>
        <family val="2"/>
      </rPr>
      <t>(Sólo para personas expuestas)</t>
    </r>
  </si>
  <si>
    <t>Es declarante de renta?</t>
  </si>
  <si>
    <t xml:space="preserve">6. INFORMACION FAMILIAR </t>
  </si>
  <si>
    <r>
      <t xml:space="preserve"> (1) AUTORIZACIÓN DESCUENTOS. (Descuentos por nómina, pignoración, descuento de la liquidación final del contrato laboral, cesantías).
</t>
    </r>
    <r>
      <rPr>
        <sz val="12"/>
        <rFont val="Century Gothic"/>
        <family val="2"/>
      </rPr>
      <t xml:space="preserve">En el evento o caso de tener un vinculo laboral en mi calidad de asociado, autorizó irrevocablemente a la empresa (Patronal) vigente a la fecha de la presente solicitud, y en caso de sustitución patronal con posterioridad entre cualquiera de las empresas en calidad de dependiente o por prestación de servicios,  autorizó por medio del respectivo Departamento de Recursos Humanos o a quién haga las veces de pagador, para descontar mensualmente de mi salario mensual como compromiso de los aportes sociales obligatorio mensual, el  equivalente a un porcentaje señalado en la presente solicitud  así como deducir sin restricción alguna por cualquier concepto de mí remuneración periódica y con prelación sobre otros descuentos autorizados o permitidos por ley, las cuotas de obligaciones crediticias según los planes de amortización expedida, servicios, sanciones, daños, cláusulas aceleratorias, cuentas de cobro a terceros y demás establecidos por el estatuto y demás reglamentos internos hasta la cancelación de todos, así como deducir sin restricción alguna por cualquier concepto de deuda, sanciones, daños y cuentas de cobro a terceros, etc.,  la totalidad de mis prestaciones sociales legales, extralegales y subvenciones  económicas a que tenga derecho, de acuerdo con el artículo 157 del Código laboral Colombiano, el total de los saldos de todas las obligaciones que resulte. Por lo tanto, quedan PIGNORADAS éstas a favor de la empresa FEDINOR LTDA.. El presente escrito presta mérito ejecutivo para que se haga exigible los valores anteriormente mencionados de las obligaciones vigentes. Por lo tanto, también autorizo expresamente para girar el valor total a nombre de la empresa FEDINOR LTDA.. Autorizo a la sociedad administradora de fondo de cesantías vigente, para que al momento de finalizar el vínculo laboral con mí Empleador, de mí auxilio de cesantías se haga las retenciones y abonos correspondientes para cancelar los créditos o cualquier tipo de obligación pendiente con FEDINOR LTDA.. </t>
    </r>
  </si>
  <si>
    <r>
      <t xml:space="preserve"> (3) AUTORIZACIÓN PARA CONSULTA Y REPORTE A CENTRALES DE RIESGO Y LISTAS RESTRICTIVAS.
</t>
    </r>
    <r>
      <rPr>
        <sz val="12"/>
        <rFont val="Century Gothic"/>
        <family val="2"/>
      </rPr>
      <t>Con el diligenciamiento del presente formato, autorizo a FEDINOR LTDA. para que procese, administre, coleccione, archive, reporte o transmita la información comercial y financiera que reciba u obre en su poder sobre el suscrito y para que recolecte o consulte en las diferentes centrales de riesgo y listas restrictivas, la información sobre mi comportamiento crediticio y, respecto del cumplimiento de cualquier obligación civil o natural a mi cargo; así mismo para reportar a terceros tales datos, dando cumplimiento a lo contemplado en la Ley 1266 de 2008.</t>
    </r>
  </si>
  <si>
    <r>
      <t xml:space="preserve">(4) BIOMETRÍA Y FIRMA ELECTRÓNICA Y/O DIGITAL.
</t>
    </r>
    <r>
      <rPr>
        <sz val="12"/>
        <rFont val="Century Gothic"/>
        <family val="2"/>
      </rPr>
      <t>Acepto los sistema de biometría y de firma electrónica y/o digital que requiera FEDINOR LTDA. así como la(s) huella(s) que estampo al pie de mi firma corresponde a la huella del dedo que se encuentra impreso en el documento de identidad; como dedo secundario, cualquiera de los otros dedos. Por lo tanto, autorizo, para que mis datos Biométricos y las firmas electrónicas y/o digitales sean almacenados, conservados, reproducidos y consultados para efectos del manejo de las relaciones que tenga con FEDINOR LTDA.. Hago constar que fui informado que el sistema biométrico y de firmas electrónicas es una herramienta de validación e identificación, basada en el reconocimiento de la huella dactilar como característica física personal e intransferible y asimismo, las firmas electrónicas certificadas y registradas. Igualmente que la (s) huella (s) dactilar(es), mi imagen personal, la imagen de mi documento de identidad y mis firmas en físico o digital, podrán ser capturadas y almacenadas en una base de datos de FEDINOR LTDA. o donde corresponda para que puedan ser recuperadas cada vez que realice o autorice una transacción o haga uso de un servicio ofrecido. Igualmente FEDINOR LTDA. queda autorizada para solicitar y refrendar mi huella. Para el efecto manifiesto que en el día de hoy FEDINOR LTDA. ha procedido a capturar en su base de datos sistematizada, la (s) huellas dactilares, fotografía y las firmas en la forma indicada. Me comprometo a que cuando realice operaciones, utilizaré la(s) huella (s) dactilar (es) registrada (s) en el sistema biométrico y/o en su defecto las firmas electrónicas. Igualmente, autorizo para que FEDINOR LTDA. pueda tomarme fotografías y/o grabaciones de tiempo en tiempo cuando realice alguna transacción y haga uso de la misma para dichos propósitos. En desarrollo de lo aquí previsto reconozco como efectivamente realizado de manera personal cualquier acto, operación o transacción que aparezca refrendada con mi huella capturada o firmas en físico o electrónicas y almacenada por FEDINOR LTDA.. En caso de cualquier falla o de cualquier cambio en mis condiciones, me obligo a actualizar mis datos biométricos, igual hago en el evento que se implante o use cualquier otro medio adicional de identificación. Lo aquí convenido, modifica cualquier otra condición o requisito pactado con anterioridad para el manejo de cualquier operación realizada con FEDINOR LTDA..</t>
    </r>
  </si>
  <si>
    <r>
      <rPr>
        <b/>
        <sz val="12"/>
        <rFont val="Century Gothic"/>
        <family val="2"/>
      </rPr>
      <t>(5) DECLARACIÓN ORIGEN DE FONDOS</t>
    </r>
    <r>
      <rPr>
        <sz val="12"/>
        <rFont val="Century Gothic"/>
        <family val="2"/>
      </rPr>
      <t>: Declaro de manera voluntaria y dando certeza de que todo lo consignado aquí es cierto, realizo la siguiente declaración de origen de fondos con el propósito de dar cumplimiento a lo señalado en la Circular Externa 04 de 2017 y 014 de diciembre de 2018 emitida por la Superintendencia de la Economía Solidaria, la Ley 1121 de 2006 y demás normas concordantes:  1) Los recursos que utilizaré en mis relaciones comerciales con FEDINOR LTDA provienen del cumplimiento de mis actividades laborales, mesada pensional y/o comerciales. 2) Declaro que los recursos que le entregue a FEDINOR LTDA en cualquier parte del territorio Colombiano, no provienen de ninguna actividad ilícita de las contempladas en el Código Penal Colombiano o en cualquier norma que lo modifique, ni efectuaré transacciones destinadas a tales actividades o en favor de personas relacionadas con ellas. 3) No admitiré que terceros efectúen depósitos a mis cuentas con fondos provenientes de actividades ilícitas.</t>
    </r>
  </si>
  <si>
    <r>
      <t xml:space="preserve">(2)- AUTORIZACIÓN PARA EL TRATAMIENTO DE DATOS PERSONALES: 
</t>
    </r>
    <r>
      <rPr>
        <sz val="12"/>
        <rFont val="Century Gothic"/>
        <family val="2"/>
      </rPr>
      <t>En mi calidad de Titular de la información,  autorizo a FEDINOR LTDA. a dar Tratamiento a mis datos personales de acuerdo a la Ley 1581 de 2012 y el decreto reglamentario 1377 de 2013 para: 
1. El desarrollo de su objeto social y de la relación contractual que nos vincula, lo que supone el ejercicio de sus derechos y deberes dentro de los que están, sin limitarse a ellos, la atención de mis solicitudes, la generación de extractos, la realización de actividades de cobranza, entre otros. 
2. La administración de los productos o servicios comercializados a través de FEDINOR LTDA. de los que soy titular.                                                                                                                                                                                                                                                                      3. La estructuración de ofertas comerciales y la remisión de información comercial sobre productos y/o servicios a través de los canales o medios que FEDINOR LTDA. establezca para tal fin. 
4. La adopción de medidas tendientes a la prevención de actividades ilícitas. Así mismo, FEDINOR LTDA. podrá transferir mis datos personales a otros países, con el fin de posibilitar la realización de las finalidades previstas en la presente autorización. 
La presente autorización se hace extensiva a quien represente los derechos de FEDINOR LTDA., a quien ésta contrate para el ejercicio de los mismos o a quien ésta ceda sus derechos, sus obligaciones o su posición contractual a cualquier título, en relación con los productos o servicios de los que soy titular. Así mismo, a las Entidades que forman parte del Estado Colombiano y que ejercen vigilancia, control y protección a los ahorradores (SUPERSOLIDARIA, DIAN y a quienes lleguen a ser delegadas por el Gobierno Nacional) y a los terceros con quien FEDINOR LTDA. establezca alianzas comerciales, a partir de las cuales se ofrezcan productos o servicios que puedan ser de su interés o de interés de los Titulares de la información. 
Así mismo, en mi calidad de titular de la información,  autorizo de manera irrevocable a FEDINOR LTDA. para que consulte, solicite, suministre, reporte, procese, obtenga, recolecte, compile, confirme, intercambie, modifique, emplee, analice, estudie, conserve, reciba y envíe toda la información que se refiere a mi comportamiento crediticio, financiero, comercial, de servicios y la proveniente de terceros países de la misma naturaleza a cualquier operador de Información debidamente constituido o entidad que maneje o administre bases de datos con fines similares a los de tales operadores, dentro y fuera del territorio nacional, de conformidad con lo establecido en el ordenamiento jurídico. Esta autorización implica que esos datos serán registrados con el objeto de suministrar información suficiente y adecuada al mercado sobre el estado de mis obligaciones crediticias, financieras, comerciales, de servicios y la proveniente de terceros países de la misma naturaleza. En consecuencia, quienes tengan acceso a esos operadores de Información podrán conocer esa información de conformidad con la legislación vigente.</t>
    </r>
    <r>
      <rPr>
        <b/>
        <sz val="12"/>
        <rFont val="Century Gothic"/>
        <family val="2"/>
      </rPr>
      <t xml:space="preserve"> </t>
    </r>
    <r>
      <rPr>
        <sz val="12"/>
        <rFont val="Century Gothic"/>
        <family val="2"/>
      </rPr>
      <t xml:space="preserve">Declaro que como titular de los datos puedo ejercitar los derechos de acceso, corrección, supresión de datos y/o revocación de la autorización o reclamo por infracción sobre sus datos, mediante un escrito dirigido a FEDINOR LTDA., a la dirección de correo electrónico fedinorltda@fedinorltda.com, indicando en el asunto el derecho que desea ejercitar, o mediante correo ordinario a la Carrera 14 No. 35-26 Oficina 311A Edificio García Rovira de la ciudad de Bucaramanga.                                                                      </t>
    </r>
  </si>
  <si>
    <r>
      <rPr>
        <b/>
        <sz val="12"/>
        <rFont val="Century Gothic"/>
        <family val="2"/>
      </rPr>
      <t xml:space="preserve">(7) ACEPTACIÓN DE REGLAMENTOS Y TÉRMINOS: </t>
    </r>
    <r>
      <rPr>
        <sz val="12"/>
        <rFont val="Century Gothic"/>
        <family val="2"/>
      </rPr>
      <t xml:space="preserve">
1. Certico que conozco los reglamentos vigentes de crédito, cartera de crédito,  cobranza y en especial  los cobros pre jurídicos o jurídicos, el de captaciones y demás. Me comprometo también a actualizarme cada vez que FEDINOR LTDA. los modique y divulgue. 
2. Manifiesto que he entendido y diligenciado de manera voluntaria y veraz, toda la información contenida en la presente solicitud de vinculación.. 
3. La presentación de esta solicitud no implica compromiso alguno para FEDINOR LTDA.</t>
    </r>
  </si>
  <si>
    <r>
      <rPr>
        <b/>
        <sz val="12"/>
        <rFont val="Century Gothic"/>
        <family val="2"/>
      </rPr>
      <t>(8) CONTRATO DE MANDATO:</t>
    </r>
    <r>
      <rPr>
        <sz val="12"/>
        <rFont val="Century Gothic"/>
        <family val="2"/>
      </rPr>
      <t xml:space="preserve"> Entre FEDINOR y el suscrito asociado suscriptor, instrumentan el mandato civil que se fundamenta en el contrato de acuerdo asociativo que existe entre las partes al ser aceptada la presente solicitud de vinculación o actualización por parte del asociado. El asociado faculta expresamente a FEDINOR para que en su nombre (mandato de representación) o en el de éste (mandato sin representación) adquiera a cualquier título bienes y servicios que proporcione bienestar, y para ello se compromete gratuitamente con el FEDINOR desde la aceptación a la presente solicitud de vinculación o asociación. Entre las actividades que desarrollará FEDINOR en calidad de mandatario y en ejecución del presente acto se encuentran las de adquirir directamente y a su nombre, bienes y servicios tales bonos, boletas para evento teatrales y culturales, cartas de retiro de mercancías y demás que a criterio administrativo de FEDINOR determine como un servicio a favor del asociado y su grupo familiar. 
El presente mandato faculta a FEDINOR para que realice cualquier otra actividad a través de la cual promueva necesidades económicas, sociales, culturales, siempre que se desarrolle de conformidad con el marco legal que reglamenta a las entidades del sector de la economía solidaria en general. En constancia de aceptación tanto para la presente solicitud de vinculación, de la autorización de descuentos y del contrato de mandato, se firma el presente documento. </t>
    </r>
  </si>
  <si>
    <r>
      <rPr>
        <b/>
        <sz val="12"/>
        <rFont val="Century Gothic"/>
        <family val="2"/>
      </rPr>
      <t>(9) CANCELACIÓN DE SERVICIOS</t>
    </r>
    <r>
      <rPr>
        <sz val="12"/>
        <rFont val="Century Gothic"/>
        <family val="2"/>
      </rPr>
      <t>: FEDINOR LTDA. podrá terminar, suspender y bloquear la relación comercial, cuando mi nombre figure en cualquier tipo de investigación o proceso, sea incluidos en listas, requerimientos de entidades de control o noticias tanto a nivel nacional como internacional por la comisión de delitos fuente de lavado de activos o financiación del terrorismo.</t>
    </r>
  </si>
  <si>
    <r>
      <rPr>
        <b/>
        <sz val="12"/>
        <rFont val="Century Gothic"/>
        <family val="2"/>
      </rPr>
      <t>(10) DILIGENCIAMIENTO DEL PRESENTE FORMATO:</t>
    </r>
    <r>
      <rPr>
        <sz val="12"/>
        <rFont val="Century Gothic"/>
        <family val="2"/>
      </rPr>
      <t xml:space="preserve"> En el caso que solicite al funcionario del FEDINOR LTDA. diligenciar el contenido con información veraz aportada, otorgo mi autorización y me comprometo a validarla bajo mi entera responsabilidad.</t>
    </r>
  </si>
  <si>
    <r>
      <rPr>
        <b/>
        <sz val="12"/>
        <rFont val="Century Gothic"/>
        <family val="2"/>
      </rPr>
      <t>(11) DESTRUCCIÓN DE LA INFORMACIÓN</t>
    </r>
    <r>
      <rPr>
        <sz val="12"/>
        <rFont val="Century Gothic"/>
        <family val="2"/>
      </rPr>
      <t xml:space="preserve">: Autorizo a FEDINOR LTDA. a destruir los documentos anexos a esta solicitud de vinculación, vencidos (30) días desde la notificación de su rechazo o aplazamiento si no lo hubiere reclamado.   </t>
    </r>
  </si>
  <si>
    <r>
      <rPr>
        <b/>
        <sz val="12"/>
        <rFont val="Century Gothic"/>
        <family val="2"/>
      </rPr>
      <t>(12) MEDIDAS DE SEGURIDAD:</t>
    </r>
    <r>
      <rPr>
        <sz val="12"/>
        <rFont val="Century Gothic"/>
        <family val="2"/>
      </rPr>
      <t xml:space="preserve"> Certifico que he sido informado acerca de las medidas de seguridad que se deben tener en cuenta para la realización de operaciones por los canales, así como de los procedimientos para el bloqueo, inactivación, reactivación y cancelación de los servicios. </t>
    </r>
  </si>
  <si>
    <r>
      <rPr>
        <b/>
        <sz val="12"/>
        <rFont val="Century Gothic"/>
        <family val="2"/>
      </rPr>
      <t>(6) AUTORIZACIÓN DESCUENTO POR CONVENIO DE RECAUDO ENTIDAD FINANCIERA O BANCARIA y/o DÉBITO AUTOMÁTICO. E</t>
    </r>
    <r>
      <rPr>
        <sz val="12"/>
        <rFont val="Century Gothic"/>
        <family val="2"/>
      </rPr>
      <t>n mi calidad de asociado(a) de FEDINOR LTDA., autorizo de manera expresa, previa, voluntaria e irrevocable a FEDINOR LTDA., para que realice el descuento automático, a través del mecanismo de recaudo por convenio con la entidad financiera o bancaria correspondiente y/o mediante débito de mi cuenta bancaria de nómina los valores necesarios para atender el pago oportuno de las cuotas periódicas de capital, intereses, seguros y demás conceptos derivados de las obligaciones crediticias u otras obligaciones económicas que haya adquirido o adquiera con FEDINOR LTDA., conforme a las solicitudes de crédito aprobadas y al plan de amortización  vigente. La autorización permanecerá válida mientras subsistan obligaciones a mi cargo o hasta su cancelación total, comprometiéndome a mantener fondos suficientes en la cuenta autorizada y aceptando las condiciones establecidas en los reglamentos y contratos con FEDINOR LTDA. Declaro que soy el/la titular de la cuenta autorizada y me comprometo a mantener fondos suficientes para atender los descuentos. Exonero a FEDINOR LTDA. y a la entidad  financiera de cualquier responsabilidad derivada de la insuficiencia de fondos o rechazos del débito.</t>
    </r>
  </si>
  <si>
    <t>Motivos Vinculación</t>
  </si>
  <si>
    <t>Auxilios</t>
  </si>
  <si>
    <t>Actividades de bienestar</t>
  </si>
  <si>
    <t>Crédito</t>
  </si>
  <si>
    <t>Inversión</t>
  </si>
  <si>
    <t>Convenios</t>
  </si>
  <si>
    <t>Todas las anteriores</t>
  </si>
  <si>
    <t>Otros</t>
  </si>
  <si>
    <t>Actividades sociales</t>
  </si>
  <si>
    <t>Bono Navideño</t>
  </si>
  <si>
    <t>Educación</t>
  </si>
  <si>
    <t xml:space="preserve">Ahorro </t>
  </si>
  <si>
    <t>Motivo(s) vinculación a FEDINOR LTDA. Por: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</si>
</sst>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quot;$&quot;\ * #,##0.00_-;\-&quot;$&quot;\ * #,##0.00_-;_-&quot;$&quot;\ * &quot;-&quot;??_-;_-@_-"/>
    <numFmt numFmtId="165" formatCode="[$-240A]dddd\,\ dd&quot; de &quot;mmmm&quot; de &quot;yyyy;@"/>
    <numFmt numFmtId="166" formatCode="00"/>
    <numFmt numFmtId="167" formatCode="[$-F800]dddd\,\ mmmm\ dd\,\ yyyy"/>
    <numFmt numFmtId="168" formatCode="[$$-240A]\ #,##0"/>
    <numFmt numFmtId="169" formatCode="[$$-240A]\ #,##0;\-[$$-240A]\ #,##0"/>
    <numFmt numFmtId="170" formatCode="#,##0.00000"/>
    <numFmt numFmtId="171" formatCode="&quot;$&quot;\ #,##0"/>
  </numFmts>
  <fonts count="52">
    <font>
      <sz val="11"/>
      <color theme="1"/>
      <name val="Calibri"/>
      <family val="2"/>
      <scheme val="minor"/>
    </font>
    <font>
      <b/>
      <sz val="9"/>
      <color theme="1"/>
      <name val="Arial"/>
      <family val="2"/>
    </font>
    <font>
      <sz val="11"/>
      <color theme="1"/>
      <name val="Arial"/>
      <family val="2"/>
    </font>
    <font>
      <sz val="11"/>
      <color theme="1"/>
      <name val="Calibri"/>
      <family val="2"/>
      <scheme val="minor"/>
    </font>
    <font>
      <sz val="11"/>
      <name val="Arial"/>
      <family val="2"/>
    </font>
    <font>
      <sz val="10"/>
      <name val="Arial"/>
      <family val="2"/>
    </font>
    <font>
      <b/>
      <sz val="9"/>
      <name val="Arial"/>
      <family val="2"/>
    </font>
    <font>
      <b/>
      <sz val="10"/>
      <name val="Arial"/>
      <family val="2"/>
    </font>
    <font>
      <sz val="9"/>
      <name val="Arial"/>
      <family val="2"/>
    </font>
    <font>
      <b/>
      <sz val="10"/>
      <color theme="1"/>
      <name val="Century Gothic"/>
      <family val="2"/>
    </font>
    <font>
      <sz val="10"/>
      <color rgb="FF000000"/>
      <name val="Times New Roman"/>
      <family val="1"/>
    </font>
    <font>
      <sz val="9"/>
      <name val="Arial MT"/>
    </font>
    <font>
      <sz val="9"/>
      <color rgb="FF231F20"/>
      <name val="Arial MT"/>
      <family val="2"/>
    </font>
    <font>
      <b/>
      <sz val="9"/>
      <color rgb="FF231F20"/>
      <name val="Arial"/>
      <family val="2"/>
    </font>
    <font>
      <sz val="17"/>
      <name val="Arial MT"/>
    </font>
    <font>
      <sz val="17"/>
      <color rgb="FF009D57"/>
      <name val="Arial MT"/>
      <family val="2"/>
    </font>
    <font>
      <b/>
      <sz val="12"/>
      <name val="Century Gothic"/>
      <family val="2"/>
    </font>
    <font>
      <sz val="11"/>
      <name val="Century Gothic"/>
      <family val="2"/>
    </font>
    <font>
      <sz val="11"/>
      <color rgb="FF0A0A0A"/>
      <name val="Arial"/>
      <family val="2"/>
    </font>
    <font>
      <b/>
      <sz val="9"/>
      <name val="Century Gothic"/>
      <family val="2"/>
    </font>
    <font>
      <b/>
      <sz val="11"/>
      <name val="Century Gothic"/>
      <family val="2"/>
    </font>
    <font>
      <b/>
      <sz val="20"/>
      <name val="Century Gothic"/>
      <family val="2"/>
    </font>
    <font>
      <b/>
      <sz val="16"/>
      <name val="Century Gothic"/>
      <family val="2"/>
    </font>
    <font>
      <b/>
      <sz val="14"/>
      <name val="Century Gothic"/>
      <family val="2"/>
    </font>
    <font>
      <b/>
      <sz val="10"/>
      <name val="Century Gothic"/>
      <family val="2"/>
    </font>
    <font>
      <sz val="12"/>
      <name val="Century Gothic"/>
      <family val="2"/>
    </font>
    <font>
      <b/>
      <u val="singleAccounting"/>
      <sz val="12"/>
      <name val="Century Gothic"/>
      <family val="2"/>
    </font>
    <font>
      <sz val="8"/>
      <name val="Calibri"/>
      <family val="2"/>
      <scheme val="minor"/>
    </font>
    <font>
      <u/>
      <sz val="10"/>
      <color indexed="12"/>
      <name val="Arial"/>
      <family val="2"/>
    </font>
    <font>
      <sz val="11"/>
      <name val="Univers"/>
      <family val="2"/>
    </font>
    <font>
      <i/>
      <sz val="9"/>
      <name val="Arial"/>
      <family val="2"/>
    </font>
    <font>
      <b/>
      <sz val="11"/>
      <name val="Arial"/>
      <family val="2"/>
    </font>
    <font>
      <u/>
      <sz val="11"/>
      <color theme="10"/>
      <name val="Calibri"/>
      <family val="2"/>
    </font>
    <font>
      <sz val="10.45"/>
      <color theme="1"/>
      <name val="Arial"/>
      <family val="2"/>
    </font>
    <font>
      <sz val="10.45"/>
      <name val="Arial"/>
      <family val="2"/>
    </font>
    <font>
      <b/>
      <sz val="10"/>
      <color theme="1"/>
      <name val="Calibri"/>
      <family val="2"/>
      <scheme val="minor"/>
    </font>
    <font>
      <sz val="11"/>
      <color rgb="FFFF0000"/>
      <name val="Calibri"/>
      <family val="2"/>
      <scheme val="minor"/>
    </font>
    <font>
      <b/>
      <sz val="11"/>
      <color theme="1"/>
      <name val="Calibri"/>
      <family val="2"/>
      <scheme val="minor"/>
    </font>
    <font>
      <sz val="11"/>
      <color theme="1"/>
      <name val="Calibri"/>
      <family val="2"/>
    </font>
    <font>
      <sz val="9"/>
      <color rgb="FFFF0000"/>
      <name val="Arial Narrow"/>
      <family val="2"/>
    </font>
    <font>
      <sz val="8"/>
      <color rgb="FFFF0000"/>
      <name val="Calibri"/>
      <family val="2"/>
      <scheme val="minor"/>
    </font>
    <font>
      <sz val="8"/>
      <color theme="1"/>
      <name val="Calibri"/>
      <family val="2"/>
      <scheme val="minor"/>
    </font>
    <font>
      <sz val="10"/>
      <color theme="1"/>
      <name val="Calibri"/>
      <family val="2"/>
      <scheme val="minor"/>
    </font>
    <font>
      <sz val="12"/>
      <color rgb="FFFF0000"/>
      <name val="Arial Narrow"/>
      <family val="2"/>
    </font>
    <font>
      <b/>
      <sz val="9"/>
      <color theme="1"/>
      <name val="Calibri"/>
      <family val="2"/>
      <scheme val="minor"/>
    </font>
    <font>
      <sz val="9"/>
      <color theme="1"/>
      <name val="Calibri"/>
      <family val="2"/>
      <scheme val="minor"/>
    </font>
    <font>
      <sz val="12"/>
      <color theme="1"/>
      <name val="Calibri"/>
      <family val="2"/>
      <scheme val="minor"/>
    </font>
    <font>
      <b/>
      <sz val="18"/>
      <name val="Century Gothic"/>
      <family val="2"/>
    </font>
    <font>
      <b/>
      <sz val="14"/>
      <color rgb="FF002060"/>
      <name val="Century Gothic"/>
      <family val="2"/>
    </font>
    <font>
      <b/>
      <sz val="14"/>
      <color rgb="FF0070C0"/>
      <name val="Century Gothic"/>
      <family val="2"/>
    </font>
    <font>
      <sz val="14"/>
      <name val="Century Gothic"/>
      <family val="2"/>
    </font>
    <font>
      <b/>
      <sz val="13"/>
      <name val="Century Gothic"/>
      <family val="2"/>
    </font>
  </fonts>
  <fills count="1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rgb="FFE1F0E7"/>
      </patternFill>
    </fill>
    <fill>
      <patternFill patternType="solid">
        <fgColor rgb="FFFFFFFF"/>
        <bgColor indexed="64"/>
      </patternFill>
    </fill>
    <fill>
      <patternFill patternType="solid">
        <fgColor indexed="22"/>
        <bgColor indexed="64"/>
      </patternFill>
    </fill>
    <fill>
      <patternFill patternType="solid">
        <fgColor rgb="FFF9F9F9"/>
        <bgColor indexed="64"/>
      </patternFill>
    </fill>
    <fill>
      <patternFill patternType="solid">
        <fgColor rgb="FFF2F2F2"/>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rgb="FFFFFF0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rgb="FF009D57"/>
      </left>
      <right style="thin">
        <color rgb="FF009D57"/>
      </right>
      <top style="thin">
        <color rgb="FF009D57"/>
      </top>
      <bottom style="thin">
        <color rgb="FF009D57"/>
      </bottom>
      <diagonal/>
    </border>
    <border>
      <left/>
      <right style="thin">
        <color rgb="FF009D57"/>
      </right>
      <top style="thin">
        <color rgb="FF009D57"/>
      </top>
      <bottom style="thin">
        <color rgb="FF009D57"/>
      </bottom>
      <diagonal/>
    </border>
    <border>
      <left style="thin">
        <color rgb="FF009D57"/>
      </left>
      <right/>
      <top style="thin">
        <color rgb="FF009D57"/>
      </top>
      <bottom style="thin">
        <color rgb="FF009D57"/>
      </bottom>
      <diagonal/>
    </border>
    <border>
      <left/>
      <right/>
      <top/>
      <bottom style="medium">
        <color rgb="FFDADCE0"/>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rgb="FFAAAAAA"/>
      </left>
      <right style="medium">
        <color rgb="FFAAAAAA"/>
      </right>
      <top style="medium">
        <color rgb="FFAAAAAA"/>
      </top>
      <bottom style="medium">
        <color rgb="FFAAAAAA"/>
      </bottom>
      <diagonal/>
    </border>
    <border>
      <left/>
      <right/>
      <top/>
      <bottom style="medium">
        <color rgb="FFAAAAAA"/>
      </bottom>
      <diagonal/>
    </border>
  </borders>
  <cellStyleXfs count="7">
    <xf numFmtId="0" fontId="0" fillId="0" borderId="0"/>
    <xf numFmtId="164" fontId="3" fillId="0" borderId="0" applyFont="0" applyFill="0" applyBorder="0" applyAlignment="0" applyProtection="0"/>
    <xf numFmtId="9" fontId="3" fillId="0" borderId="0" applyFont="0" applyFill="0" applyBorder="0" applyAlignment="0" applyProtection="0"/>
    <xf numFmtId="0" fontId="5" fillId="0" borderId="0"/>
    <xf numFmtId="0" fontId="10" fillId="0" borderId="0"/>
    <xf numFmtId="0" fontId="28"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cellStyleXfs>
  <cellXfs count="324">
    <xf numFmtId="0" fontId="0" fillId="0" borderId="0" xfId="0"/>
    <xf numFmtId="0" fontId="6" fillId="0" borderId="0" xfId="3" applyFont="1" applyAlignment="1">
      <alignment horizontal="center"/>
    </xf>
    <xf numFmtId="0" fontId="7" fillId="0" borderId="0" xfId="3" applyFont="1" applyAlignment="1">
      <alignment horizontal="center"/>
    </xf>
    <xf numFmtId="0" fontId="0" fillId="0" borderId="0" xfId="0" applyAlignment="1">
      <alignment vertical="center"/>
    </xf>
    <xf numFmtId="0" fontId="5" fillId="0" borderId="0" xfId="3"/>
    <xf numFmtId="0" fontId="7" fillId="0" borderId="0" xfId="3" applyFont="1"/>
    <xf numFmtId="0" fontId="6" fillId="0" borderId="0" xfId="3" applyFont="1"/>
    <xf numFmtId="0" fontId="8" fillId="0" borderId="0" xfId="3" applyFont="1"/>
    <xf numFmtId="0" fontId="10" fillId="0" borderId="0" xfId="4" applyAlignment="1">
      <alignment horizontal="left" vertical="top"/>
    </xf>
    <xf numFmtId="0" fontId="11" fillId="0" borderId="14" xfId="4" applyFont="1" applyBorder="1" applyAlignment="1">
      <alignment horizontal="left" vertical="top" wrapText="1" indent="2"/>
    </xf>
    <xf numFmtId="1" fontId="12" fillId="0" borderId="14" xfId="4" applyNumberFormat="1" applyFont="1" applyBorder="1" applyAlignment="1">
      <alignment horizontal="center" vertical="top" shrinkToFit="1"/>
    </xf>
    <xf numFmtId="1" fontId="12" fillId="0" borderId="14" xfId="4" applyNumberFormat="1" applyFont="1" applyBorder="1" applyAlignment="1">
      <alignment horizontal="left" vertical="top" indent="1" shrinkToFit="1"/>
    </xf>
    <xf numFmtId="166" fontId="12" fillId="0" borderId="14" xfId="4" applyNumberFormat="1" applyFont="1" applyBorder="1" applyAlignment="1">
      <alignment horizontal="left" vertical="top" indent="1" shrinkToFit="1"/>
    </xf>
    <xf numFmtId="0" fontId="6" fillId="5" borderId="14" xfId="4" applyFont="1" applyFill="1" applyBorder="1" applyAlignment="1">
      <alignment horizontal="left" vertical="top" wrapText="1" indent="2"/>
    </xf>
    <xf numFmtId="0" fontId="6" fillId="5" borderId="14" xfId="4" applyFont="1" applyFill="1" applyBorder="1" applyAlignment="1">
      <alignment horizontal="left" vertical="top" wrapText="1" indent="1"/>
    </xf>
    <xf numFmtId="9" fontId="0" fillId="0" borderId="0" xfId="0" applyNumberFormat="1"/>
    <xf numFmtId="0" fontId="1" fillId="0" borderId="0" xfId="0" applyFont="1" applyAlignment="1">
      <alignment vertical="center"/>
    </xf>
    <xf numFmtId="0" fontId="18" fillId="6" borderId="17" xfId="0" applyFont="1" applyFill="1" applyBorder="1" applyAlignment="1">
      <alignment vertical="top" wrapText="1" indent="1"/>
    </xf>
    <xf numFmtId="0" fontId="18" fillId="6" borderId="17" xfId="0" applyFont="1" applyFill="1" applyBorder="1" applyAlignment="1">
      <alignment vertical="top" wrapText="1"/>
    </xf>
    <xf numFmtId="0" fontId="18" fillId="6" borderId="0" xfId="0" applyFont="1" applyFill="1" applyAlignment="1">
      <alignment vertical="top" wrapText="1" indent="1"/>
    </xf>
    <xf numFmtId="0" fontId="18" fillId="6" borderId="0" xfId="0" applyFont="1" applyFill="1" applyAlignment="1">
      <alignment vertical="top" wrapText="1"/>
    </xf>
    <xf numFmtId="0" fontId="9" fillId="4" borderId="8" xfId="0" applyFont="1" applyFill="1" applyBorder="1" applyAlignment="1">
      <alignment horizontal="center" vertical="center" wrapText="1"/>
    </xf>
    <xf numFmtId="0" fontId="5" fillId="0" borderId="0" xfId="3" applyAlignment="1">
      <alignment horizontal="left"/>
    </xf>
    <xf numFmtId="0" fontId="28" fillId="0" borderId="0" xfId="5" applyAlignment="1" applyProtection="1">
      <alignment horizontal="left"/>
    </xf>
    <xf numFmtId="0" fontId="8" fillId="0" borderId="7" xfId="3" applyFont="1" applyBorder="1" applyAlignment="1">
      <alignment horizontal="left" vertical="top" wrapText="1"/>
    </xf>
    <xf numFmtId="0" fontId="8" fillId="0" borderId="7" xfId="3" applyFont="1" applyBorder="1" applyAlignment="1">
      <alignment horizontal="justify" vertical="top" wrapText="1"/>
    </xf>
    <xf numFmtId="0" fontId="8" fillId="0" borderId="7" xfId="3" applyFont="1" applyBorder="1" applyAlignment="1">
      <alignment horizontal="left" wrapText="1"/>
    </xf>
    <xf numFmtId="0" fontId="8" fillId="0" borderId="7" xfId="3" applyFont="1" applyBorder="1" applyAlignment="1">
      <alignment horizontal="justify" wrapText="1"/>
    </xf>
    <xf numFmtId="0" fontId="29" fillId="0" borderId="7" xfId="3" applyFont="1" applyBorder="1" applyAlignment="1">
      <alignment horizontal="left" vertical="top" wrapText="1"/>
    </xf>
    <xf numFmtId="0" fontId="29" fillId="0" borderId="7" xfId="3" applyFont="1" applyBorder="1" applyAlignment="1">
      <alignment horizontal="justify" vertical="top" wrapText="1"/>
    </xf>
    <xf numFmtId="0" fontId="7" fillId="7" borderId="7" xfId="3" applyFont="1" applyFill="1" applyBorder="1" applyAlignment="1">
      <alignment horizontal="left" vertical="top" wrapText="1"/>
    </xf>
    <xf numFmtId="0" fontId="7" fillId="7" borderId="7" xfId="3" applyFont="1" applyFill="1" applyBorder="1" applyAlignment="1">
      <alignment horizontal="justify" vertical="top" wrapText="1"/>
    </xf>
    <xf numFmtId="0" fontId="7" fillId="7" borderId="18" xfId="3" applyFont="1" applyFill="1" applyBorder="1" applyAlignment="1">
      <alignment horizontal="left" vertical="top" wrapText="1"/>
    </xf>
    <xf numFmtId="0" fontId="2" fillId="0" borderId="0" xfId="0" applyFont="1"/>
    <xf numFmtId="0" fontId="4" fillId="8" borderId="20" xfId="6" applyFont="1" applyFill="1" applyBorder="1" applyAlignment="1" applyProtection="1">
      <alignment wrapText="1"/>
    </xf>
    <xf numFmtId="0" fontId="33" fillId="8" borderId="20" xfId="0" applyFont="1" applyFill="1" applyBorder="1" applyAlignment="1">
      <alignment wrapText="1"/>
    </xf>
    <xf numFmtId="0" fontId="34" fillId="8" borderId="20" xfId="0" applyFont="1" applyFill="1" applyBorder="1" applyAlignment="1">
      <alignment wrapText="1"/>
    </xf>
    <xf numFmtId="0" fontId="5" fillId="8" borderId="20" xfId="6" applyFont="1" applyFill="1" applyBorder="1" applyAlignment="1" applyProtection="1"/>
    <xf numFmtId="0" fontId="5" fillId="8" borderId="20" xfId="6" applyFont="1" applyFill="1" applyBorder="1" applyAlignment="1" applyProtection="1">
      <alignment wrapText="1"/>
    </xf>
    <xf numFmtId="0" fontId="33" fillId="9" borderId="20" xfId="0" applyFont="1" applyFill="1" applyBorder="1" applyAlignment="1">
      <alignment horizontal="center" vertical="center" wrapText="1"/>
    </xf>
    <xf numFmtId="0" fontId="0" fillId="8" borderId="21" xfId="0" applyFill="1" applyBorder="1" applyAlignment="1">
      <alignment horizontal="center"/>
    </xf>
    <xf numFmtId="0" fontId="0" fillId="0" borderId="21" xfId="0" applyBorder="1"/>
    <xf numFmtId="0" fontId="9" fillId="3" borderId="2" xfId="0" applyFont="1" applyFill="1" applyBorder="1" applyAlignment="1">
      <alignment vertical="center" wrapText="1"/>
    </xf>
    <xf numFmtId="0" fontId="24" fillId="3" borderId="5" xfId="0" applyFont="1" applyFill="1" applyBorder="1" applyAlignment="1">
      <alignment vertical="center"/>
    </xf>
    <xf numFmtId="0" fontId="24" fillId="2" borderId="1" xfId="0" applyFont="1" applyFill="1" applyBorder="1" applyAlignment="1">
      <alignment vertical="center"/>
    </xf>
    <xf numFmtId="0" fontId="24" fillId="2" borderId="1" xfId="0" applyFont="1" applyFill="1" applyBorder="1" applyAlignment="1" applyProtection="1">
      <alignment vertical="center"/>
      <protection locked="0"/>
    </xf>
    <xf numFmtId="0" fontId="35" fillId="0" borderId="0" xfId="0" applyFont="1"/>
    <xf numFmtId="0" fontId="9" fillId="4" borderId="0" xfId="0" applyFont="1" applyFill="1" applyAlignment="1">
      <alignment vertical="center"/>
    </xf>
    <xf numFmtId="0" fontId="0" fillId="2" borderId="0" xfId="0" applyFill="1"/>
    <xf numFmtId="0" fontId="39" fillId="2" borderId="0" xfId="0" applyFont="1" applyFill="1" applyProtection="1">
      <protection hidden="1"/>
    </xf>
    <xf numFmtId="0" fontId="36" fillId="2" borderId="0" xfId="0" applyFont="1" applyFill="1" applyProtection="1">
      <protection hidden="1"/>
    </xf>
    <xf numFmtId="0" fontId="40" fillId="2" borderId="0" xfId="0" applyFont="1" applyFill="1" applyAlignment="1" applyProtection="1">
      <alignment vertical="top" wrapText="1"/>
      <protection hidden="1"/>
    </xf>
    <xf numFmtId="0" fontId="40" fillId="2" borderId="0" xfId="0" applyFont="1" applyFill="1" applyAlignment="1" applyProtection="1">
      <alignment horizontal="center" vertical="top" wrapText="1"/>
      <protection hidden="1"/>
    </xf>
    <xf numFmtId="0" fontId="41" fillId="2" borderId="1" xfId="0" applyFont="1" applyFill="1" applyBorder="1" applyAlignment="1" applyProtection="1">
      <alignment vertical="top" wrapText="1"/>
      <protection hidden="1"/>
    </xf>
    <xf numFmtId="0" fontId="41" fillId="2" borderId="1" xfId="0" applyFont="1" applyFill="1" applyBorder="1" applyAlignment="1" applyProtection="1">
      <alignment horizontal="center" vertical="top" wrapText="1"/>
      <protection hidden="1"/>
    </xf>
    <xf numFmtId="1" fontId="0" fillId="2" borderId="0" xfId="0" applyNumberFormat="1" applyFill="1" applyAlignment="1" applyProtection="1">
      <alignment horizontal="center"/>
      <protection hidden="1"/>
    </xf>
    <xf numFmtId="170" fontId="42" fillId="2" borderId="0" xfId="0" applyNumberFormat="1" applyFont="1" applyFill="1" applyAlignment="1" applyProtection="1">
      <alignment horizontal="center"/>
      <protection hidden="1"/>
    </xf>
    <xf numFmtId="0" fontId="0" fillId="2" borderId="0" xfId="0" applyFill="1" applyProtection="1">
      <protection hidden="1"/>
    </xf>
    <xf numFmtId="0" fontId="43" fillId="2" borderId="0" xfId="0" applyFont="1" applyFill="1" applyProtection="1">
      <protection hidden="1"/>
    </xf>
    <xf numFmtId="0" fontId="45" fillId="4" borderId="1" xfId="0" applyFont="1" applyFill="1" applyBorder="1" applyAlignment="1" applyProtection="1">
      <alignment horizontal="center"/>
      <protection hidden="1"/>
    </xf>
    <xf numFmtId="3" fontId="45" fillId="4" borderId="1" xfId="0" applyNumberFormat="1" applyFont="1" applyFill="1" applyBorder="1" applyAlignment="1" applyProtection="1">
      <alignment horizontal="center"/>
      <protection hidden="1"/>
    </xf>
    <xf numFmtId="1" fontId="45" fillId="4" borderId="1" xfId="0" applyNumberFormat="1" applyFont="1" applyFill="1" applyBorder="1" applyAlignment="1" applyProtection="1">
      <alignment horizontal="center"/>
      <protection hidden="1"/>
    </xf>
    <xf numFmtId="0" fontId="45" fillId="4" borderId="1" xfId="0" applyFont="1" applyFill="1" applyBorder="1" applyProtection="1">
      <protection hidden="1"/>
    </xf>
    <xf numFmtId="0" fontId="45" fillId="11" borderId="1" xfId="0" applyFont="1" applyFill="1" applyBorder="1" applyAlignment="1" applyProtection="1">
      <alignment horizontal="center"/>
      <protection hidden="1"/>
    </xf>
    <xf numFmtId="3" fontId="45" fillId="11" borderId="1" xfId="0" applyNumberFormat="1" applyFont="1" applyFill="1" applyBorder="1" applyAlignment="1" applyProtection="1">
      <alignment horizontal="center"/>
      <protection hidden="1"/>
    </xf>
    <xf numFmtId="1" fontId="45" fillId="11" borderId="1" xfId="0" applyNumberFormat="1" applyFont="1" applyFill="1" applyBorder="1" applyAlignment="1" applyProtection="1">
      <alignment horizontal="center"/>
      <protection hidden="1"/>
    </xf>
    <xf numFmtId="0" fontId="45" fillId="11" borderId="1" xfId="0" applyFont="1" applyFill="1" applyBorder="1" applyProtection="1">
      <protection hidden="1"/>
    </xf>
    <xf numFmtId="0" fontId="45" fillId="12" borderId="1" xfId="0" applyFont="1" applyFill="1" applyBorder="1" applyAlignment="1" applyProtection="1">
      <alignment horizontal="center"/>
      <protection hidden="1"/>
    </xf>
    <xf numFmtId="3" fontId="45" fillId="12" borderId="1" xfId="0" applyNumberFormat="1" applyFont="1" applyFill="1" applyBorder="1" applyAlignment="1" applyProtection="1">
      <alignment horizontal="center"/>
      <protection hidden="1"/>
    </xf>
    <xf numFmtId="1" fontId="45" fillId="12" borderId="1" xfId="0" applyNumberFormat="1" applyFont="1" applyFill="1" applyBorder="1" applyAlignment="1" applyProtection="1">
      <alignment horizontal="center"/>
      <protection hidden="1"/>
    </xf>
    <xf numFmtId="0" fontId="45" fillId="12" borderId="1" xfId="0" applyFont="1" applyFill="1" applyBorder="1" applyProtection="1">
      <protection hidden="1"/>
    </xf>
    <xf numFmtId="0" fontId="45" fillId="13" borderId="1" xfId="0" applyFont="1" applyFill="1" applyBorder="1" applyAlignment="1" applyProtection="1">
      <alignment horizontal="center"/>
      <protection hidden="1"/>
    </xf>
    <xf numFmtId="3" fontId="45" fillId="13" borderId="1" xfId="0" applyNumberFormat="1" applyFont="1" applyFill="1" applyBorder="1" applyAlignment="1" applyProtection="1">
      <alignment horizontal="center"/>
      <protection hidden="1"/>
    </xf>
    <xf numFmtId="1" fontId="45" fillId="13" borderId="1" xfId="0" applyNumberFormat="1" applyFont="1" applyFill="1" applyBorder="1" applyAlignment="1" applyProtection="1">
      <alignment horizontal="center"/>
      <protection hidden="1"/>
    </xf>
    <xf numFmtId="0" fontId="45" fillId="13" borderId="1" xfId="0" applyFont="1" applyFill="1" applyBorder="1" applyProtection="1">
      <protection hidden="1"/>
    </xf>
    <xf numFmtId="0" fontId="45" fillId="14" borderId="1" xfId="0" applyFont="1" applyFill="1" applyBorder="1" applyAlignment="1" applyProtection="1">
      <alignment horizontal="center"/>
      <protection hidden="1"/>
    </xf>
    <xf numFmtId="3" fontId="45" fillId="14" borderId="1" xfId="0" applyNumberFormat="1" applyFont="1" applyFill="1" applyBorder="1" applyAlignment="1" applyProtection="1">
      <alignment horizontal="center"/>
      <protection hidden="1"/>
    </xf>
    <xf numFmtId="1" fontId="45" fillId="14" borderId="1" xfId="0" applyNumberFormat="1" applyFont="1" applyFill="1" applyBorder="1" applyAlignment="1" applyProtection="1">
      <alignment horizontal="center"/>
      <protection hidden="1"/>
    </xf>
    <xf numFmtId="0" fontId="45" fillId="14" borderId="1" xfId="0" applyFont="1" applyFill="1" applyBorder="1" applyProtection="1">
      <protection hidden="1"/>
    </xf>
    <xf numFmtId="171" fontId="0" fillId="2" borderId="0" xfId="0" applyNumberFormat="1" applyFill="1"/>
    <xf numFmtId="0" fontId="0" fillId="2" borderId="0" xfId="0" applyFill="1" applyAlignment="1">
      <alignment horizontal="center"/>
    </xf>
    <xf numFmtId="171" fontId="46" fillId="2" borderId="0" xfId="0" applyNumberFormat="1" applyFont="1" applyFill="1" applyAlignment="1">
      <alignment horizontal="center"/>
    </xf>
    <xf numFmtId="0" fontId="38" fillId="2" borderId="0" xfId="0" applyFont="1" applyFill="1"/>
    <xf numFmtId="0" fontId="19" fillId="2" borderId="0" xfId="0" applyFont="1" applyFill="1" applyAlignment="1" applyProtection="1">
      <alignment vertical="center"/>
      <protection hidden="1"/>
    </xf>
    <xf numFmtId="0" fontId="23" fillId="3" borderId="1" xfId="0" applyFont="1" applyFill="1" applyBorder="1" applyAlignment="1" applyProtection="1">
      <alignment horizontal="center" vertical="center"/>
      <protection hidden="1"/>
    </xf>
    <xf numFmtId="0" fontId="19" fillId="2" borderId="0" xfId="0" applyFont="1" applyFill="1" applyAlignment="1" applyProtection="1">
      <alignment horizontal="center" vertical="center"/>
      <protection hidden="1"/>
    </xf>
    <xf numFmtId="0" fontId="16" fillId="0" borderId="1" xfId="0" applyFont="1" applyBorder="1" applyAlignment="1" applyProtection="1">
      <alignment vertical="center"/>
      <protection hidden="1"/>
    </xf>
    <xf numFmtId="0" fontId="16" fillId="0" borderId="0" xfId="0" applyFont="1" applyAlignment="1" applyProtection="1">
      <alignment vertical="center"/>
      <protection hidden="1"/>
    </xf>
    <xf numFmtId="0" fontId="24" fillId="2" borderId="0" xfId="0" applyFont="1" applyFill="1" applyAlignment="1" applyProtection="1">
      <alignment horizontal="center" vertical="center"/>
      <protection hidden="1"/>
    </xf>
    <xf numFmtId="0" fontId="24" fillId="2" borderId="0" xfId="0" applyFont="1" applyFill="1" applyAlignment="1" applyProtection="1">
      <alignment horizontal="left" vertical="center" wrapText="1"/>
      <protection hidden="1"/>
    </xf>
    <xf numFmtId="0" fontId="24" fillId="2" borderId="0" xfId="0" applyFont="1" applyFill="1" applyAlignment="1" applyProtection="1">
      <alignment vertical="center"/>
      <protection hidden="1"/>
    </xf>
    <xf numFmtId="0" fontId="16" fillId="2" borderId="1" xfId="0" applyFont="1" applyFill="1" applyBorder="1" applyAlignment="1" applyProtection="1">
      <alignment horizontal="center" vertical="center" wrapText="1"/>
      <protection hidden="1"/>
    </xf>
    <xf numFmtId="0" fontId="16" fillId="10" borderId="1" xfId="0" applyFont="1" applyFill="1" applyBorder="1" applyAlignment="1" applyProtection="1">
      <alignment vertical="center"/>
      <protection hidden="1"/>
    </xf>
    <xf numFmtId="0" fontId="16" fillId="2" borderId="2" xfId="0" applyFont="1" applyFill="1" applyBorder="1" applyAlignment="1" applyProtection="1">
      <alignment vertical="center" wrapText="1"/>
      <protection hidden="1"/>
    </xf>
    <xf numFmtId="0" fontId="16" fillId="2" borderId="4" xfId="0" applyFont="1" applyFill="1" applyBorder="1" applyAlignment="1" applyProtection="1">
      <alignment vertical="center" wrapText="1"/>
      <protection hidden="1"/>
    </xf>
    <xf numFmtId="0" fontId="20" fillId="2" borderId="0" xfId="0" applyFont="1" applyFill="1" applyAlignment="1" applyProtection="1">
      <alignment vertical="center"/>
      <protection hidden="1"/>
    </xf>
    <xf numFmtId="0" fontId="16" fillId="2" borderId="8" xfId="0" applyFont="1" applyFill="1" applyBorder="1" applyAlignment="1" applyProtection="1">
      <alignment horizontal="left" vertical="center" wrapText="1"/>
      <protection hidden="1"/>
    </xf>
    <xf numFmtId="0" fontId="16" fillId="2" borderId="0" xfId="0" applyFont="1" applyFill="1" applyAlignment="1" applyProtection="1">
      <alignment horizontal="left" vertical="center" wrapText="1"/>
      <protection hidden="1"/>
    </xf>
    <xf numFmtId="0" fontId="16" fillId="2" borderId="9" xfId="0" applyFont="1" applyFill="1" applyBorder="1" applyAlignment="1" applyProtection="1">
      <alignment horizontal="left" vertical="center" wrapText="1"/>
      <protection hidden="1"/>
    </xf>
    <xf numFmtId="0" fontId="16" fillId="2" borderId="8" xfId="0" applyFont="1" applyFill="1" applyBorder="1" applyAlignment="1" applyProtection="1">
      <alignment vertical="center"/>
      <protection hidden="1"/>
    </xf>
    <xf numFmtId="0" fontId="16" fillId="2" borderId="0" xfId="0" applyFont="1" applyFill="1" applyAlignment="1" applyProtection="1">
      <alignment vertical="center"/>
      <protection hidden="1"/>
    </xf>
    <xf numFmtId="0" fontId="16" fillId="2" borderId="0" xfId="0" applyFont="1" applyFill="1" applyAlignment="1" applyProtection="1">
      <alignment horizontal="center" vertical="center" textRotation="255"/>
      <protection hidden="1"/>
    </xf>
    <xf numFmtId="0" fontId="16" fillId="2" borderId="11" xfId="0" applyFont="1" applyFill="1" applyBorder="1" applyAlignment="1" applyProtection="1">
      <alignment vertical="center"/>
      <protection hidden="1"/>
    </xf>
    <xf numFmtId="0" fontId="16" fillId="2" borderId="12" xfId="0" applyFont="1" applyFill="1" applyBorder="1" applyAlignment="1" applyProtection="1">
      <alignment vertical="center"/>
      <protection hidden="1"/>
    </xf>
    <xf numFmtId="0" fontId="16" fillId="2" borderId="13" xfId="0" applyFont="1" applyFill="1" applyBorder="1" applyAlignment="1" applyProtection="1">
      <alignment vertical="center"/>
      <protection hidden="1"/>
    </xf>
    <xf numFmtId="0" fontId="16" fillId="2" borderId="0" xfId="0" applyFont="1" applyFill="1" applyAlignment="1" applyProtection="1">
      <alignment horizontal="center" vertical="center"/>
      <protection hidden="1"/>
    </xf>
    <xf numFmtId="0" fontId="16" fillId="2" borderId="9" xfId="0" applyFont="1" applyFill="1" applyBorder="1" applyAlignment="1" applyProtection="1">
      <alignment horizontal="center" vertical="center"/>
      <protection hidden="1"/>
    </xf>
    <xf numFmtId="0" fontId="16" fillId="2" borderId="9" xfId="0" applyFont="1" applyFill="1" applyBorder="1" applyAlignment="1" applyProtection="1">
      <alignment vertical="center"/>
      <protection hidden="1"/>
    </xf>
    <xf numFmtId="0" fontId="16" fillId="2" borderId="6" xfId="0" applyFont="1" applyFill="1" applyBorder="1" applyAlignment="1" applyProtection="1">
      <alignment vertical="center"/>
      <protection hidden="1"/>
    </xf>
    <xf numFmtId="0" fontId="16" fillId="2" borderId="6" xfId="0" applyFont="1" applyFill="1" applyBorder="1" applyAlignment="1" applyProtection="1">
      <alignment horizontal="center" vertical="center"/>
      <protection hidden="1"/>
    </xf>
    <xf numFmtId="0" fontId="16" fillId="2" borderId="5" xfId="0" applyFont="1" applyFill="1" applyBorder="1" applyAlignment="1" applyProtection="1">
      <alignment vertical="center"/>
      <protection hidden="1"/>
    </xf>
    <xf numFmtId="0" fontId="16" fillId="2" borderId="7" xfId="0" applyFont="1" applyFill="1" applyBorder="1" applyAlignment="1" applyProtection="1">
      <alignment vertical="center"/>
      <protection hidden="1"/>
    </xf>
    <xf numFmtId="0" fontId="24" fillId="2" borderId="5" xfId="0" applyFont="1" applyFill="1" applyBorder="1" applyAlignment="1" applyProtection="1">
      <alignment vertical="center"/>
      <protection hidden="1"/>
    </xf>
    <xf numFmtId="0" fontId="24" fillId="2" borderId="6" xfId="0" applyFont="1" applyFill="1" applyBorder="1" applyAlignment="1" applyProtection="1">
      <alignment vertical="center"/>
      <protection hidden="1"/>
    </xf>
    <xf numFmtId="0" fontId="24" fillId="2" borderId="7" xfId="0" applyFont="1" applyFill="1" applyBorder="1" applyAlignment="1" applyProtection="1">
      <alignment vertical="center"/>
      <protection hidden="1"/>
    </xf>
    <xf numFmtId="0" fontId="16" fillId="3" borderId="3" xfId="0" applyFont="1" applyFill="1" applyBorder="1" applyAlignment="1" applyProtection="1">
      <alignment horizontal="center" vertical="center" wrapText="1"/>
      <protection hidden="1"/>
    </xf>
    <xf numFmtId="0" fontId="23" fillId="3" borderId="2" xfId="0" applyFont="1" applyFill="1" applyBorder="1" applyAlignment="1" applyProtection="1">
      <alignment vertical="center" wrapText="1"/>
      <protection hidden="1"/>
    </xf>
    <xf numFmtId="9" fontId="23" fillId="2" borderId="3" xfId="2" applyFont="1" applyFill="1" applyBorder="1" applyAlignment="1" applyProtection="1">
      <alignment horizontal="center" vertical="center" wrapText="1"/>
      <protection hidden="1"/>
    </xf>
    <xf numFmtId="0" fontId="23" fillId="3" borderId="1" xfId="0" applyFont="1" applyFill="1" applyBorder="1" applyAlignment="1" applyProtection="1">
      <alignment vertical="center"/>
      <protection hidden="1"/>
    </xf>
    <xf numFmtId="0" fontId="23" fillId="2" borderId="6" xfId="0" applyFont="1" applyFill="1" applyBorder="1" applyAlignment="1" applyProtection="1">
      <alignment vertical="center"/>
      <protection hidden="1"/>
    </xf>
    <xf numFmtId="0" fontId="23" fillId="2" borderId="6" xfId="0" applyFont="1" applyFill="1" applyBorder="1" applyAlignment="1" applyProtection="1">
      <alignment horizontal="center" vertical="center"/>
      <protection hidden="1"/>
    </xf>
    <xf numFmtId="0" fontId="23" fillId="3" borderId="3" xfId="0" applyFont="1" applyFill="1" applyBorder="1" applyAlignment="1" applyProtection="1">
      <alignment vertical="center"/>
      <protection hidden="1"/>
    </xf>
    <xf numFmtId="0" fontId="9" fillId="4" borderId="0" xfId="0" applyFont="1" applyFill="1" applyAlignment="1">
      <alignment horizontal="center" vertical="center"/>
    </xf>
    <xf numFmtId="0" fontId="23" fillId="3" borderId="1" xfId="0" applyFont="1" applyFill="1" applyBorder="1" applyAlignment="1" applyProtection="1">
      <alignment horizontal="center" vertical="center" wrapText="1"/>
      <protection hidden="1"/>
    </xf>
    <xf numFmtId="0" fontId="16" fillId="0" borderId="8" xfId="0" applyFont="1" applyBorder="1" applyAlignment="1" applyProtection="1">
      <alignment horizontal="center" vertical="center" wrapText="1"/>
      <protection hidden="1"/>
    </xf>
    <xf numFmtId="0" fontId="16" fillId="0" borderId="0" xfId="0" applyFont="1" applyBorder="1" applyAlignment="1" applyProtection="1">
      <alignment horizontal="center" vertical="center" wrapText="1"/>
      <protection hidden="1"/>
    </xf>
    <xf numFmtId="0" fontId="16" fillId="0" borderId="5" xfId="0" applyFont="1" applyBorder="1" applyAlignment="1" applyProtection="1">
      <alignment horizontal="center" vertical="center" wrapText="1"/>
      <protection hidden="1"/>
    </xf>
    <xf numFmtId="0" fontId="16" fillId="0" borderId="6" xfId="0" applyFont="1" applyBorder="1" applyAlignment="1" applyProtection="1">
      <alignment horizontal="center" vertical="center" wrapText="1"/>
      <protection hidden="1"/>
    </xf>
    <xf numFmtId="167" fontId="16" fillId="0" borderId="1" xfId="0" applyNumberFormat="1" applyFont="1" applyBorder="1" applyAlignment="1" applyProtection="1">
      <alignment horizontal="center" vertical="center"/>
      <protection hidden="1"/>
    </xf>
    <xf numFmtId="167" fontId="23" fillId="3" borderId="1" xfId="0" applyNumberFormat="1" applyFont="1" applyFill="1" applyBorder="1" applyAlignment="1" applyProtection="1">
      <alignment horizontal="center" vertical="center" wrapText="1"/>
      <protection hidden="1"/>
    </xf>
    <xf numFmtId="0" fontId="16" fillId="0" borderId="1" xfId="0" applyFont="1" applyBorder="1" applyAlignment="1" applyProtection="1">
      <alignment horizontal="center" vertical="center" wrapText="1"/>
      <protection hidden="1"/>
    </xf>
    <xf numFmtId="167" fontId="23" fillId="3" borderId="1" xfId="0" applyNumberFormat="1" applyFont="1" applyFill="1" applyBorder="1" applyAlignment="1" applyProtection="1">
      <alignment horizontal="left" vertical="center" wrapText="1"/>
      <protection hidden="1"/>
    </xf>
    <xf numFmtId="0" fontId="23" fillId="3" borderId="1" xfId="0" applyFont="1" applyFill="1" applyBorder="1" applyAlignment="1" applyProtection="1">
      <alignment horizontal="center" vertical="center"/>
      <protection hidden="1"/>
    </xf>
    <xf numFmtId="0" fontId="23" fillId="3" borderId="1" xfId="0" applyFont="1" applyFill="1" applyBorder="1" applyAlignment="1" applyProtection="1">
      <alignment horizontal="left" vertical="center"/>
      <protection hidden="1"/>
    </xf>
    <xf numFmtId="0" fontId="23" fillId="2" borderId="6" xfId="0" applyFont="1" applyFill="1" applyBorder="1" applyAlignment="1" applyProtection="1">
      <alignment horizontal="center" vertical="center"/>
      <protection hidden="1"/>
    </xf>
    <xf numFmtId="0" fontId="23" fillId="3" borderId="2" xfId="0" applyFont="1" applyFill="1" applyBorder="1" applyAlignment="1" applyProtection="1">
      <alignment horizontal="left" vertical="center" wrapText="1"/>
      <protection hidden="1"/>
    </xf>
    <xf numFmtId="0" fontId="23" fillId="3" borderId="3" xfId="0" applyFont="1" applyFill="1" applyBorder="1" applyAlignment="1" applyProtection="1">
      <alignment horizontal="left" vertical="center" wrapText="1"/>
      <protection hidden="1"/>
    </xf>
    <xf numFmtId="0" fontId="23" fillId="3" borderId="4" xfId="0" applyFont="1" applyFill="1" applyBorder="1" applyAlignment="1" applyProtection="1">
      <alignment horizontal="left" vertical="center" wrapText="1"/>
      <protection hidden="1"/>
    </xf>
    <xf numFmtId="167" fontId="23" fillId="2" borderId="2" xfId="0" applyNumberFormat="1" applyFont="1" applyFill="1" applyBorder="1" applyAlignment="1" applyProtection="1">
      <alignment horizontal="center" vertical="center"/>
      <protection hidden="1"/>
    </xf>
    <xf numFmtId="167" fontId="23" fillId="2" borderId="3" xfId="0" applyNumberFormat="1" applyFont="1" applyFill="1" applyBorder="1" applyAlignment="1" applyProtection="1">
      <alignment horizontal="center" vertical="center"/>
      <protection hidden="1"/>
    </xf>
    <xf numFmtId="167" fontId="23" fillId="2" borderId="4" xfId="0" applyNumberFormat="1" applyFont="1" applyFill="1" applyBorder="1" applyAlignment="1" applyProtection="1">
      <alignment horizontal="center" vertical="center"/>
      <protection hidden="1"/>
    </xf>
    <xf numFmtId="0" fontId="23" fillId="2" borderId="3" xfId="0" applyFont="1" applyFill="1" applyBorder="1" applyAlignment="1" applyProtection="1">
      <alignment horizontal="center" vertical="center"/>
      <protection hidden="1"/>
    </xf>
    <xf numFmtId="0" fontId="23" fillId="2" borderId="4" xfId="0" applyFont="1" applyFill="1" applyBorder="1" applyAlignment="1" applyProtection="1">
      <alignment horizontal="center" vertical="center"/>
      <protection hidden="1"/>
    </xf>
    <xf numFmtId="0" fontId="23" fillId="3" borderId="2" xfId="0" applyFont="1" applyFill="1" applyBorder="1" applyAlignment="1" applyProtection="1">
      <alignment horizontal="center" vertical="center"/>
      <protection hidden="1"/>
    </xf>
    <xf numFmtId="0" fontId="23" fillId="3" borderId="3" xfId="0" applyFont="1" applyFill="1" applyBorder="1" applyAlignment="1" applyProtection="1">
      <alignment horizontal="center" vertical="center"/>
      <protection hidden="1"/>
    </xf>
    <xf numFmtId="0" fontId="23" fillId="3" borderId="4" xfId="0" applyFont="1" applyFill="1" applyBorder="1" applyAlignment="1" applyProtection="1">
      <alignment horizontal="center" vertical="center"/>
      <protection hidden="1"/>
    </xf>
    <xf numFmtId="0" fontId="23" fillId="2" borderId="2" xfId="0" applyFont="1" applyFill="1" applyBorder="1" applyAlignment="1" applyProtection="1">
      <alignment horizontal="left" vertical="center"/>
      <protection hidden="1"/>
    </xf>
    <xf numFmtId="0" fontId="23" fillId="2" borderId="3" xfId="0" applyFont="1" applyFill="1" applyBorder="1" applyAlignment="1" applyProtection="1">
      <alignment horizontal="left" vertical="center"/>
      <protection hidden="1"/>
    </xf>
    <xf numFmtId="0" fontId="23" fillId="2" borderId="4" xfId="0" applyFont="1" applyFill="1" applyBorder="1" applyAlignment="1" applyProtection="1">
      <alignment horizontal="left" vertical="center"/>
      <protection hidden="1"/>
    </xf>
    <xf numFmtId="0" fontId="16" fillId="2" borderId="1" xfId="0" applyFont="1" applyFill="1" applyBorder="1" applyAlignment="1" applyProtection="1">
      <alignment horizontal="center" vertical="center"/>
      <protection hidden="1"/>
    </xf>
    <xf numFmtId="0" fontId="23" fillId="3" borderId="1" xfId="0" applyFont="1" applyFill="1" applyBorder="1" applyAlignment="1" applyProtection="1">
      <alignment horizontal="left" vertical="center" wrapText="1"/>
      <protection hidden="1"/>
    </xf>
    <xf numFmtId="0" fontId="20" fillId="2" borderId="1" xfId="0" applyFont="1" applyFill="1" applyBorder="1" applyAlignment="1" applyProtection="1">
      <alignment horizontal="center" vertical="center"/>
      <protection hidden="1"/>
    </xf>
    <xf numFmtId="0" fontId="16" fillId="2" borderId="1" xfId="0" applyFont="1" applyFill="1" applyBorder="1" applyAlignment="1" applyProtection="1">
      <alignment horizontal="center" vertical="center" wrapText="1"/>
      <protection hidden="1"/>
    </xf>
    <xf numFmtId="0" fontId="19" fillId="2" borderId="1" xfId="0" applyFont="1" applyFill="1" applyBorder="1" applyAlignment="1" applyProtection="1">
      <alignment horizontal="center" vertical="center"/>
      <protection hidden="1"/>
    </xf>
    <xf numFmtId="0" fontId="25" fillId="2" borderId="1" xfId="0" applyFont="1" applyFill="1" applyBorder="1" applyAlignment="1" applyProtection="1">
      <alignment vertical="center" wrapText="1"/>
      <protection hidden="1"/>
    </xf>
    <xf numFmtId="0" fontId="23" fillId="2" borderId="2" xfId="0" applyFont="1" applyFill="1" applyBorder="1" applyAlignment="1" applyProtection="1">
      <alignment horizontal="center" vertical="center"/>
      <protection hidden="1"/>
    </xf>
    <xf numFmtId="0" fontId="23" fillId="2" borderId="2" xfId="0" applyFont="1" applyFill="1" applyBorder="1" applyAlignment="1" applyProtection="1">
      <alignment horizontal="center" vertical="center" wrapText="1"/>
      <protection hidden="1"/>
    </xf>
    <xf numFmtId="0" fontId="23" fillId="2" borderId="3" xfId="0" applyFont="1" applyFill="1" applyBorder="1" applyAlignment="1" applyProtection="1">
      <alignment horizontal="center" vertical="center" wrapText="1"/>
      <protection hidden="1"/>
    </xf>
    <xf numFmtId="0" fontId="23" fillId="2" borderId="4" xfId="0" applyFont="1" applyFill="1" applyBorder="1" applyAlignment="1" applyProtection="1">
      <alignment horizontal="center" vertical="center" wrapText="1"/>
      <protection hidden="1"/>
    </xf>
    <xf numFmtId="0" fontId="16" fillId="0" borderId="1" xfId="0" applyFont="1" applyBorder="1" applyAlignment="1" applyProtection="1">
      <alignment horizontal="center" vertical="center"/>
      <protection hidden="1"/>
    </xf>
    <xf numFmtId="168" fontId="23" fillId="2" borderId="1" xfId="0" applyNumberFormat="1" applyFont="1" applyFill="1" applyBorder="1" applyAlignment="1" applyProtection="1">
      <alignment horizontal="center" vertical="center"/>
      <protection hidden="1"/>
    </xf>
    <xf numFmtId="168" fontId="23" fillId="3" borderId="1" xfId="0" applyNumberFormat="1" applyFont="1" applyFill="1" applyBorder="1" applyAlignment="1" applyProtection="1">
      <alignment horizontal="center" vertical="center" wrapText="1"/>
      <protection hidden="1"/>
    </xf>
    <xf numFmtId="0" fontId="16" fillId="3" borderId="1" xfId="0" applyFont="1" applyFill="1" applyBorder="1" applyAlignment="1" applyProtection="1">
      <alignment horizontal="center" vertical="center" wrapText="1"/>
      <protection hidden="1"/>
    </xf>
    <xf numFmtId="169" fontId="16" fillId="2" borderId="1" xfId="1" applyNumberFormat="1" applyFont="1" applyFill="1" applyBorder="1" applyAlignment="1" applyProtection="1">
      <alignment horizontal="center" vertical="center" wrapText="1"/>
      <protection hidden="1"/>
    </xf>
    <xf numFmtId="168" fontId="16" fillId="3" borderId="1" xfId="1" applyNumberFormat="1" applyFont="1" applyFill="1" applyBorder="1" applyAlignment="1" applyProtection="1">
      <alignment horizontal="center" vertical="center"/>
      <protection hidden="1"/>
    </xf>
    <xf numFmtId="168" fontId="26" fillId="3" borderId="1" xfId="1" applyNumberFormat="1" applyFont="1" applyFill="1" applyBorder="1" applyAlignment="1" applyProtection="1">
      <alignment horizontal="center" vertical="center"/>
      <protection hidden="1"/>
    </xf>
    <xf numFmtId="169" fontId="16" fillId="3" borderId="1" xfId="1" applyNumberFormat="1" applyFont="1" applyFill="1" applyBorder="1" applyAlignment="1" applyProtection="1">
      <alignment horizontal="center" vertical="center" wrapText="1"/>
      <protection hidden="1"/>
    </xf>
    <xf numFmtId="164" fontId="16" fillId="3" borderId="1" xfId="1" applyFont="1" applyFill="1" applyBorder="1" applyAlignment="1" applyProtection="1">
      <alignment horizontal="center" vertical="center" wrapText="1"/>
      <protection hidden="1"/>
    </xf>
    <xf numFmtId="0" fontId="16" fillId="10" borderId="1" xfId="0" applyFont="1" applyFill="1" applyBorder="1" applyAlignment="1" applyProtection="1">
      <alignment horizontal="left" vertical="center"/>
      <protection hidden="1"/>
    </xf>
    <xf numFmtId="168" fontId="16" fillId="2" borderId="1" xfId="1" applyNumberFormat="1" applyFont="1" applyFill="1" applyBorder="1" applyAlignment="1" applyProtection="1">
      <alignment horizontal="center" vertical="center"/>
      <protection hidden="1"/>
    </xf>
    <xf numFmtId="168" fontId="26" fillId="2" borderId="1" xfId="1" applyNumberFormat="1" applyFont="1" applyFill="1" applyBorder="1" applyAlignment="1" applyProtection="1">
      <alignment horizontal="center" vertical="center"/>
      <protection hidden="1"/>
    </xf>
    <xf numFmtId="168" fontId="16" fillId="2" borderId="1" xfId="0" applyNumberFormat="1" applyFont="1" applyFill="1" applyBorder="1" applyAlignment="1" applyProtection="1">
      <alignment horizontal="center" vertical="center"/>
      <protection hidden="1"/>
    </xf>
    <xf numFmtId="0" fontId="16" fillId="10" borderId="1" xfId="0" applyFont="1" applyFill="1" applyBorder="1" applyAlignment="1" applyProtection="1">
      <alignment horizontal="left" vertical="center" wrapText="1"/>
      <protection hidden="1"/>
    </xf>
    <xf numFmtId="168" fontId="16" fillId="10" borderId="1" xfId="0" applyNumberFormat="1" applyFont="1" applyFill="1" applyBorder="1" applyAlignment="1" applyProtection="1">
      <alignment horizontal="center" vertical="center" wrapText="1"/>
      <protection hidden="1"/>
    </xf>
    <xf numFmtId="0" fontId="16" fillId="10" borderId="1" xfId="0" applyFont="1" applyFill="1" applyBorder="1" applyAlignment="1" applyProtection="1">
      <alignment horizontal="center" vertical="center" wrapText="1"/>
      <protection hidden="1"/>
    </xf>
    <xf numFmtId="0" fontId="16" fillId="10" borderId="1" xfId="0" applyFont="1" applyFill="1" applyBorder="1" applyAlignment="1" applyProtection="1">
      <alignment horizontal="center" vertical="center"/>
      <protection hidden="1"/>
    </xf>
    <xf numFmtId="0" fontId="25" fillId="0" borderId="1" xfId="0" applyFont="1" applyBorder="1" applyAlignment="1" applyProtection="1">
      <alignment horizontal="center" vertical="center" wrapText="1"/>
      <protection hidden="1"/>
    </xf>
    <xf numFmtId="0" fontId="25" fillId="0" borderId="2" xfId="0" applyFont="1" applyBorder="1" applyAlignment="1" applyProtection="1">
      <alignment horizontal="center" vertical="center" wrapText="1"/>
      <protection hidden="1"/>
    </xf>
    <xf numFmtId="0" fontId="25" fillId="0" borderId="3" xfId="0" applyFont="1" applyBorder="1" applyAlignment="1" applyProtection="1">
      <alignment horizontal="center" vertical="center" wrapText="1"/>
      <protection hidden="1"/>
    </xf>
    <xf numFmtId="0" fontId="25" fillId="0" borderId="4" xfId="0" applyFont="1" applyBorder="1" applyAlignment="1" applyProtection="1">
      <alignment horizontal="center" vertical="center" wrapText="1"/>
      <protection hidden="1"/>
    </xf>
    <xf numFmtId="0" fontId="16" fillId="2" borderId="2" xfId="0" applyFont="1" applyFill="1" applyBorder="1" applyAlignment="1" applyProtection="1">
      <alignment horizontal="center" vertical="center"/>
      <protection hidden="1"/>
    </xf>
    <xf numFmtId="0" fontId="16" fillId="2" borderId="3" xfId="0" applyFont="1" applyFill="1" applyBorder="1" applyAlignment="1" applyProtection="1">
      <alignment horizontal="center" vertical="center"/>
      <protection hidden="1"/>
    </xf>
    <xf numFmtId="0" fontId="16" fillId="2" borderId="4" xfId="0" applyFont="1" applyFill="1" applyBorder="1" applyAlignment="1" applyProtection="1">
      <alignment horizontal="center" vertical="center"/>
      <protection hidden="1"/>
    </xf>
    <xf numFmtId="0" fontId="16" fillId="10" borderId="2" xfId="0" applyFont="1" applyFill="1" applyBorder="1" applyAlignment="1" applyProtection="1">
      <alignment horizontal="left" vertical="center" wrapText="1"/>
      <protection hidden="1"/>
    </xf>
    <xf numFmtId="0" fontId="16" fillId="10" borderId="3" xfId="0" applyFont="1" applyFill="1" applyBorder="1" applyAlignment="1" applyProtection="1">
      <alignment horizontal="left" vertical="center" wrapText="1"/>
      <protection hidden="1"/>
    </xf>
    <xf numFmtId="0" fontId="16" fillId="10" borderId="4" xfId="0" applyFont="1" applyFill="1" applyBorder="1" applyAlignment="1" applyProtection="1">
      <alignment horizontal="left" vertical="center" wrapText="1"/>
      <protection hidden="1"/>
    </xf>
    <xf numFmtId="167" fontId="16" fillId="2" borderId="2" xfId="0" applyNumberFormat="1" applyFont="1" applyFill="1" applyBorder="1" applyAlignment="1" applyProtection="1">
      <alignment horizontal="center" vertical="center" wrapText="1"/>
      <protection hidden="1"/>
    </xf>
    <xf numFmtId="167" fontId="16" fillId="2" borderId="3" xfId="0" applyNumberFormat="1" applyFont="1" applyFill="1" applyBorder="1" applyAlignment="1" applyProtection="1">
      <alignment horizontal="center" vertical="center" wrapText="1"/>
      <protection hidden="1"/>
    </xf>
    <xf numFmtId="167" fontId="16" fillId="2" borderId="4" xfId="0" applyNumberFormat="1" applyFont="1" applyFill="1" applyBorder="1" applyAlignment="1" applyProtection="1">
      <alignment horizontal="center" vertical="center" wrapText="1"/>
      <protection hidden="1"/>
    </xf>
    <xf numFmtId="0" fontId="25" fillId="10" borderId="2" xfId="0" applyFont="1" applyFill="1" applyBorder="1" applyAlignment="1" applyProtection="1">
      <alignment horizontal="left" vertical="top" wrapText="1"/>
      <protection hidden="1"/>
    </xf>
    <xf numFmtId="0" fontId="25" fillId="10" borderId="3" xfId="0" applyFont="1" applyFill="1" applyBorder="1" applyAlignment="1" applyProtection="1">
      <alignment horizontal="left" vertical="top" wrapText="1"/>
      <protection hidden="1"/>
    </xf>
    <xf numFmtId="0" fontId="25" fillId="10" borderId="4" xfId="0" applyFont="1" applyFill="1" applyBorder="1" applyAlignment="1" applyProtection="1">
      <alignment horizontal="left" vertical="top" wrapText="1"/>
      <protection hidden="1"/>
    </xf>
    <xf numFmtId="0" fontId="23" fillId="10" borderId="1" xfId="0" applyFont="1" applyFill="1" applyBorder="1" applyAlignment="1" applyProtection="1">
      <alignment horizontal="center" vertical="center"/>
      <protection hidden="1"/>
    </xf>
    <xf numFmtId="0" fontId="16" fillId="0" borderId="2" xfId="0" applyFont="1" applyBorder="1" applyAlignment="1" applyProtection="1">
      <alignment horizontal="center" vertical="center" wrapText="1"/>
      <protection hidden="1"/>
    </xf>
    <xf numFmtId="0" fontId="16" fillId="0" borderId="3" xfId="0" applyFont="1" applyBorder="1" applyAlignment="1" applyProtection="1">
      <alignment horizontal="center" vertical="center" wrapText="1"/>
      <protection hidden="1"/>
    </xf>
    <xf numFmtId="0" fontId="16" fillId="0" borderId="4" xfId="0" applyFont="1" applyBorder="1" applyAlignment="1" applyProtection="1">
      <alignment horizontal="center" vertical="center" wrapText="1"/>
      <protection hidden="1"/>
    </xf>
    <xf numFmtId="0" fontId="25" fillId="0" borderId="2" xfId="0" applyFont="1" applyBorder="1" applyAlignment="1" applyProtection="1">
      <alignment horizontal="center" vertical="top" wrapText="1"/>
      <protection hidden="1"/>
    </xf>
    <xf numFmtId="0" fontId="25" fillId="0" borderId="3" xfId="0" applyFont="1" applyBorder="1" applyAlignment="1" applyProtection="1">
      <alignment horizontal="center" vertical="top" wrapText="1"/>
      <protection hidden="1"/>
    </xf>
    <xf numFmtId="0" fontId="25" fillId="0" borderId="4" xfId="0" applyFont="1" applyBorder="1" applyAlignment="1" applyProtection="1">
      <alignment horizontal="center" vertical="top" wrapText="1"/>
      <protection hidden="1"/>
    </xf>
    <xf numFmtId="0" fontId="16" fillId="2" borderId="3" xfId="0" applyFont="1" applyFill="1" applyBorder="1" applyAlignment="1" applyProtection="1">
      <alignment horizontal="center" vertical="center" wrapText="1"/>
      <protection hidden="1"/>
    </xf>
    <xf numFmtId="3" fontId="16" fillId="2" borderId="3" xfId="0" applyNumberFormat="1" applyFont="1" applyFill="1" applyBorder="1" applyAlignment="1" applyProtection="1">
      <alignment horizontal="center" vertical="center"/>
      <protection hidden="1"/>
    </xf>
    <xf numFmtId="168" fontId="23" fillId="3" borderId="3" xfId="0" applyNumberFormat="1" applyFont="1" applyFill="1" applyBorder="1" applyAlignment="1" applyProtection="1">
      <alignment horizontal="left" vertical="center" wrapText="1"/>
      <protection hidden="1"/>
    </xf>
    <xf numFmtId="168" fontId="23" fillId="3" borderId="4" xfId="0" applyNumberFormat="1" applyFont="1" applyFill="1" applyBorder="1" applyAlignment="1" applyProtection="1">
      <alignment horizontal="left" vertical="center" wrapText="1"/>
      <protection hidden="1"/>
    </xf>
    <xf numFmtId="168" fontId="23" fillId="3" borderId="3" xfId="0" applyNumberFormat="1" applyFont="1" applyFill="1" applyBorder="1" applyAlignment="1" applyProtection="1">
      <alignment horizontal="center" vertical="center" wrapText="1"/>
      <protection hidden="1"/>
    </xf>
    <xf numFmtId="0" fontId="23" fillId="3" borderId="3" xfId="0" applyFont="1" applyFill="1" applyBorder="1" applyAlignment="1" applyProtection="1">
      <alignment horizontal="center" vertical="center" wrapText="1"/>
      <protection hidden="1"/>
    </xf>
    <xf numFmtId="0" fontId="23" fillId="3" borderId="2" xfId="0" applyFont="1" applyFill="1" applyBorder="1" applyAlignment="1" applyProtection="1">
      <alignment horizontal="center" vertical="center" wrapText="1"/>
      <protection hidden="1"/>
    </xf>
    <xf numFmtId="0" fontId="23" fillId="3" borderId="4" xfId="0" applyFont="1" applyFill="1" applyBorder="1" applyAlignment="1" applyProtection="1">
      <alignment horizontal="center" vertical="center" wrapText="1"/>
      <protection hidden="1"/>
    </xf>
    <xf numFmtId="0" fontId="16" fillId="2" borderId="6" xfId="0" applyFont="1" applyFill="1" applyBorder="1" applyAlignment="1" applyProtection="1">
      <alignment horizontal="center" vertical="center"/>
      <protection hidden="1"/>
    </xf>
    <xf numFmtId="0" fontId="47" fillId="3" borderId="1" xfId="0" applyFont="1" applyFill="1" applyBorder="1" applyAlignment="1" applyProtection="1">
      <alignment horizontal="center" vertical="center"/>
      <protection hidden="1"/>
    </xf>
    <xf numFmtId="0" fontId="23" fillId="3" borderId="5" xfId="0" applyFont="1" applyFill="1" applyBorder="1" applyAlignment="1" applyProtection="1">
      <alignment horizontal="left" vertical="center"/>
      <protection hidden="1"/>
    </xf>
    <xf numFmtId="0" fontId="23" fillId="3" borderId="6" xfId="0" applyFont="1" applyFill="1" applyBorder="1" applyAlignment="1" applyProtection="1">
      <alignment horizontal="left" vertical="center"/>
      <protection hidden="1"/>
    </xf>
    <xf numFmtId="0" fontId="23" fillId="3" borderId="7" xfId="0" applyFont="1" applyFill="1" applyBorder="1" applyAlignment="1" applyProtection="1">
      <alignment horizontal="left" vertical="center"/>
      <protection hidden="1"/>
    </xf>
    <xf numFmtId="0" fontId="17" fillId="3" borderId="2" xfId="0" applyFont="1" applyFill="1" applyBorder="1" applyAlignment="1" applyProtection="1">
      <alignment horizontal="left" vertical="center"/>
      <protection hidden="1"/>
    </xf>
    <xf numFmtId="0" fontId="17" fillId="3" borderId="3" xfId="0" applyFont="1" applyFill="1" applyBorder="1" applyAlignment="1" applyProtection="1">
      <alignment horizontal="left" vertical="center"/>
      <protection hidden="1"/>
    </xf>
    <xf numFmtId="0" fontId="17" fillId="3" borderId="4" xfId="0" applyFont="1" applyFill="1" applyBorder="1" applyAlignment="1" applyProtection="1">
      <alignment horizontal="left" vertical="center"/>
      <protection hidden="1"/>
    </xf>
    <xf numFmtId="0" fontId="19" fillId="2" borderId="2" xfId="0" applyFont="1" applyFill="1" applyBorder="1" applyAlignment="1" applyProtection="1">
      <alignment horizontal="center" vertical="center"/>
      <protection hidden="1"/>
    </xf>
    <xf numFmtId="0" fontId="19" fillId="2" borderId="3" xfId="0" applyFont="1" applyFill="1" applyBorder="1" applyAlignment="1" applyProtection="1">
      <alignment horizontal="center" vertical="center"/>
      <protection hidden="1"/>
    </xf>
    <xf numFmtId="0" fontId="19" fillId="2" borderId="4" xfId="0" applyFont="1" applyFill="1" applyBorder="1" applyAlignment="1" applyProtection="1">
      <alignment horizontal="center" vertical="center"/>
      <protection hidden="1"/>
    </xf>
    <xf numFmtId="0" fontId="23" fillId="2" borderId="2" xfId="0" applyFont="1" applyFill="1" applyBorder="1" applyAlignment="1" applyProtection="1">
      <alignment horizontal="left" vertical="center" wrapText="1"/>
      <protection hidden="1"/>
    </xf>
    <xf numFmtId="0" fontId="23" fillId="2" borderId="3" xfId="0" applyFont="1" applyFill="1" applyBorder="1" applyAlignment="1" applyProtection="1">
      <alignment horizontal="left" vertical="center" wrapText="1"/>
      <protection hidden="1"/>
    </xf>
    <xf numFmtId="0" fontId="23" fillId="2" borderId="4" xfId="0" applyFont="1" applyFill="1" applyBorder="1" applyAlignment="1" applyProtection="1">
      <alignment horizontal="left" vertical="center" wrapText="1"/>
      <protection hidden="1"/>
    </xf>
    <xf numFmtId="0" fontId="23" fillId="2" borderId="0" xfId="0" applyFont="1" applyFill="1" applyAlignment="1" applyProtection="1">
      <alignment horizontal="center" vertical="center"/>
      <protection hidden="1"/>
    </xf>
    <xf numFmtId="0" fontId="16" fillId="2" borderId="2" xfId="0" applyFont="1" applyFill="1" applyBorder="1" applyAlignment="1" applyProtection="1">
      <alignment horizontal="center" vertical="center" wrapText="1"/>
      <protection hidden="1"/>
    </xf>
    <xf numFmtId="0" fontId="16" fillId="2" borderId="4" xfId="0" applyFont="1" applyFill="1" applyBorder="1" applyAlignment="1" applyProtection="1">
      <alignment horizontal="center" vertical="center" wrapText="1"/>
      <protection hidden="1"/>
    </xf>
    <xf numFmtId="0" fontId="25" fillId="0" borderId="1" xfId="0" applyFont="1" applyBorder="1" applyAlignment="1" applyProtection="1">
      <alignment vertical="top" wrapText="1"/>
      <protection hidden="1"/>
    </xf>
    <xf numFmtId="0" fontId="25" fillId="0" borderId="1" xfId="0" applyFont="1" applyBorder="1" applyAlignment="1" applyProtection="1">
      <alignment vertical="center" wrapText="1"/>
      <protection hidden="1"/>
    </xf>
    <xf numFmtId="0" fontId="25" fillId="0" borderId="8" xfId="0" applyFont="1" applyBorder="1" applyAlignment="1" applyProtection="1">
      <alignment vertical="center" wrapText="1"/>
      <protection hidden="1"/>
    </xf>
    <xf numFmtId="0" fontId="25" fillId="0" borderId="0" xfId="0" applyFont="1" applyAlignment="1" applyProtection="1">
      <alignment vertical="center" wrapText="1"/>
      <protection hidden="1"/>
    </xf>
    <xf numFmtId="0" fontId="25" fillId="0" borderId="9" xfId="0" applyFont="1" applyBorder="1" applyAlignment="1" applyProtection="1">
      <alignment vertical="center" wrapText="1"/>
      <protection hidden="1"/>
    </xf>
    <xf numFmtId="0" fontId="25" fillId="0" borderId="5" xfId="0" applyFont="1" applyBorder="1" applyAlignment="1" applyProtection="1">
      <alignment vertical="center" wrapText="1"/>
      <protection hidden="1"/>
    </xf>
    <xf numFmtId="0" fontId="25" fillId="0" borderId="6" xfId="0" applyFont="1" applyBorder="1" applyAlignment="1" applyProtection="1">
      <alignment vertical="center" wrapText="1"/>
      <protection hidden="1"/>
    </xf>
    <xf numFmtId="0" fontId="25" fillId="0" borderId="7" xfId="0" applyFont="1" applyBorder="1" applyAlignment="1" applyProtection="1">
      <alignment vertical="center" wrapText="1"/>
      <protection hidden="1"/>
    </xf>
    <xf numFmtId="0" fontId="17" fillId="0" borderId="0" xfId="0" applyFont="1" applyAlignment="1" applyProtection="1">
      <alignment vertical="center" wrapText="1"/>
      <protection hidden="1"/>
    </xf>
    <xf numFmtId="0" fontId="50" fillId="3" borderId="2" xfId="0" applyFont="1" applyFill="1" applyBorder="1" applyAlignment="1" applyProtection="1">
      <alignment horizontal="left" vertical="center" wrapText="1"/>
      <protection hidden="1"/>
    </xf>
    <xf numFmtId="0" fontId="50" fillId="3" borderId="3" xfId="0" applyFont="1" applyFill="1" applyBorder="1" applyAlignment="1" applyProtection="1">
      <alignment horizontal="left" vertical="center" wrapText="1"/>
      <protection hidden="1"/>
    </xf>
    <xf numFmtId="0" fontId="50" fillId="3" borderId="4" xfId="0" applyFont="1" applyFill="1" applyBorder="1" applyAlignment="1" applyProtection="1">
      <alignment horizontal="left" vertical="center" wrapText="1"/>
      <protection hidden="1"/>
    </xf>
    <xf numFmtId="0" fontId="16" fillId="2" borderId="11" xfId="0" applyFont="1" applyFill="1" applyBorder="1" applyAlignment="1" applyProtection="1">
      <alignment horizontal="left" vertical="top" wrapText="1"/>
      <protection hidden="1"/>
    </xf>
    <xf numFmtId="0" fontId="16" fillId="2" borderId="12" xfId="0" applyFont="1" applyFill="1" applyBorder="1" applyAlignment="1" applyProtection="1">
      <alignment horizontal="left" vertical="top" wrapText="1"/>
      <protection hidden="1"/>
    </xf>
    <xf numFmtId="0" fontId="16" fillId="2" borderId="13" xfId="0" applyFont="1" applyFill="1" applyBorder="1" applyAlignment="1" applyProtection="1">
      <alignment horizontal="left" vertical="top" wrapText="1"/>
      <protection hidden="1"/>
    </xf>
    <xf numFmtId="0" fontId="16" fillId="2" borderId="1" xfId="0" applyFont="1" applyFill="1" applyBorder="1" applyAlignment="1" applyProtection="1">
      <alignment horizontal="left" vertical="top" wrapText="1"/>
      <protection hidden="1"/>
    </xf>
    <xf numFmtId="0" fontId="23" fillId="3" borderId="2" xfId="0" applyFont="1" applyFill="1" applyBorder="1" applyAlignment="1" applyProtection="1">
      <alignment horizontal="left" vertical="center"/>
      <protection hidden="1"/>
    </xf>
    <xf numFmtId="0" fontId="23" fillId="3" borderId="3" xfId="0" applyFont="1" applyFill="1" applyBorder="1" applyAlignment="1" applyProtection="1">
      <alignment horizontal="left" vertical="center"/>
      <protection hidden="1"/>
    </xf>
    <xf numFmtId="0" fontId="16" fillId="0" borderId="2" xfId="0" applyFont="1" applyBorder="1" applyAlignment="1" applyProtection="1">
      <alignment horizontal="center" vertical="center"/>
      <protection hidden="1"/>
    </xf>
    <xf numFmtId="0" fontId="16" fillId="0" borderId="3" xfId="0" applyFont="1" applyBorder="1" applyAlignment="1" applyProtection="1">
      <alignment horizontal="center" vertical="center"/>
      <protection hidden="1"/>
    </xf>
    <xf numFmtId="0" fontId="16" fillId="0" borderId="4" xfId="0" applyFont="1" applyBorder="1" applyAlignment="1" applyProtection="1">
      <alignment horizontal="center" vertical="center"/>
      <protection hidden="1"/>
    </xf>
    <xf numFmtId="0" fontId="47" fillId="3" borderId="2" xfId="0" applyFont="1" applyFill="1" applyBorder="1" applyAlignment="1" applyProtection="1">
      <alignment horizontal="center" vertical="center"/>
      <protection hidden="1"/>
    </xf>
    <xf numFmtId="0" fontId="47" fillId="3" borderId="3" xfId="0" applyFont="1" applyFill="1" applyBorder="1" applyAlignment="1" applyProtection="1">
      <alignment horizontal="center" vertical="center"/>
      <protection hidden="1"/>
    </xf>
    <xf numFmtId="0" fontId="47" fillId="3" borderId="4" xfId="0" applyFont="1" applyFill="1" applyBorder="1" applyAlignment="1" applyProtection="1">
      <alignment horizontal="center" vertical="center"/>
      <protection hidden="1"/>
    </xf>
    <xf numFmtId="0" fontId="16" fillId="10" borderId="2" xfId="0" applyFont="1" applyFill="1" applyBorder="1" applyAlignment="1" applyProtection="1">
      <alignment horizontal="center" vertical="top" wrapText="1"/>
      <protection hidden="1"/>
    </xf>
    <xf numFmtId="0" fontId="16" fillId="10" borderId="3" xfId="0" applyFont="1" applyFill="1" applyBorder="1" applyAlignment="1" applyProtection="1">
      <alignment horizontal="center" vertical="top" wrapText="1"/>
      <protection hidden="1"/>
    </xf>
    <xf numFmtId="0" fontId="16" fillId="10" borderId="4" xfId="0" applyFont="1" applyFill="1" applyBorder="1" applyAlignment="1" applyProtection="1">
      <alignment horizontal="center" vertical="top" wrapText="1"/>
      <protection hidden="1"/>
    </xf>
    <xf numFmtId="0" fontId="16" fillId="10" borderId="1" xfId="0" applyFont="1" applyFill="1" applyBorder="1" applyAlignment="1" applyProtection="1">
      <alignment horizontal="center" vertical="top" wrapText="1"/>
      <protection hidden="1"/>
    </xf>
    <xf numFmtId="168" fontId="16" fillId="10" borderId="1" xfId="1" applyNumberFormat="1" applyFont="1" applyFill="1" applyBorder="1" applyAlignment="1" applyProtection="1">
      <alignment horizontal="center" vertical="center"/>
      <protection hidden="1"/>
    </xf>
    <xf numFmtId="168" fontId="26" fillId="10" borderId="1" xfId="1" applyNumberFormat="1" applyFont="1" applyFill="1" applyBorder="1" applyAlignment="1" applyProtection="1">
      <alignment horizontal="center" vertical="center"/>
      <protection hidden="1"/>
    </xf>
    <xf numFmtId="169" fontId="16" fillId="10" borderId="1" xfId="1" applyNumberFormat="1" applyFont="1" applyFill="1" applyBorder="1" applyAlignment="1" applyProtection="1">
      <alignment horizontal="center" vertical="center" wrapText="1"/>
      <protection hidden="1"/>
    </xf>
    <xf numFmtId="164" fontId="16" fillId="10" borderId="1" xfId="1" applyFont="1" applyFill="1" applyBorder="1" applyAlignment="1" applyProtection="1">
      <alignment horizontal="center" vertical="center" wrapText="1"/>
      <protection hidden="1"/>
    </xf>
    <xf numFmtId="0" fontId="22" fillId="3" borderId="1" xfId="0" applyFont="1" applyFill="1" applyBorder="1" applyAlignment="1" applyProtection="1">
      <alignment horizontal="center" vertical="center"/>
      <protection hidden="1"/>
    </xf>
    <xf numFmtId="0" fontId="23" fillId="3" borderId="2" xfId="0" applyFont="1" applyFill="1" applyBorder="1" applyAlignment="1" applyProtection="1">
      <alignment horizontal="center" vertical="top" wrapText="1"/>
      <protection hidden="1"/>
    </xf>
    <xf numFmtId="0" fontId="23" fillId="3" borderId="3" xfId="0" applyFont="1" applyFill="1" applyBorder="1" applyAlignment="1" applyProtection="1">
      <alignment horizontal="center" vertical="top" wrapText="1"/>
      <protection hidden="1"/>
    </xf>
    <xf numFmtId="0" fontId="23" fillId="3" borderId="4" xfId="0" applyFont="1" applyFill="1" applyBorder="1" applyAlignment="1" applyProtection="1">
      <alignment horizontal="center" vertical="top" wrapText="1"/>
      <protection hidden="1"/>
    </xf>
    <xf numFmtId="0" fontId="23" fillId="10" borderId="2" xfId="0" applyFont="1" applyFill="1" applyBorder="1" applyAlignment="1" applyProtection="1">
      <alignment horizontal="center" vertical="center" wrapText="1"/>
      <protection hidden="1"/>
    </xf>
    <xf numFmtId="0" fontId="23" fillId="10" borderId="3" xfId="0" applyFont="1" applyFill="1" applyBorder="1" applyAlignment="1" applyProtection="1">
      <alignment horizontal="center" vertical="center" wrapText="1"/>
      <protection hidden="1"/>
    </xf>
    <xf numFmtId="0" fontId="23" fillId="10" borderId="4" xfId="0" applyFont="1" applyFill="1" applyBorder="1" applyAlignment="1" applyProtection="1">
      <alignment horizontal="center" vertical="center" wrapText="1"/>
      <protection hidden="1"/>
    </xf>
    <xf numFmtId="0" fontId="16" fillId="10" borderId="2" xfId="0" applyFont="1" applyFill="1" applyBorder="1" applyAlignment="1" applyProtection="1">
      <alignment horizontal="center" vertical="center"/>
      <protection hidden="1"/>
    </xf>
    <xf numFmtId="0" fontId="16" fillId="10" borderId="3" xfId="0" applyFont="1" applyFill="1" applyBorder="1" applyAlignment="1" applyProtection="1">
      <alignment horizontal="center" vertical="center"/>
      <protection hidden="1"/>
    </xf>
    <xf numFmtId="0" fontId="16" fillId="10" borderId="4" xfId="0" applyFont="1" applyFill="1" applyBorder="1" applyAlignment="1" applyProtection="1">
      <alignment horizontal="center" vertical="center"/>
      <protection hidden="1"/>
    </xf>
    <xf numFmtId="168" fontId="16" fillId="2" borderId="1" xfId="0" applyNumberFormat="1" applyFont="1" applyFill="1" applyBorder="1" applyAlignment="1" applyProtection="1">
      <alignment horizontal="center" vertical="center" wrapText="1"/>
      <protection hidden="1"/>
    </xf>
    <xf numFmtId="0" fontId="21" fillId="2" borderId="1" xfId="0" applyFont="1" applyFill="1" applyBorder="1" applyAlignment="1" applyProtection="1">
      <alignment horizontal="center" vertical="center" wrapText="1"/>
      <protection hidden="1"/>
    </xf>
    <xf numFmtId="0" fontId="22" fillId="2" borderId="1" xfId="0" applyFont="1" applyFill="1" applyBorder="1" applyAlignment="1" applyProtection="1">
      <alignment horizontal="center" vertical="center" wrapText="1"/>
      <protection hidden="1"/>
    </xf>
    <xf numFmtId="165" fontId="51" fillId="2" borderId="2" xfId="0" applyNumberFormat="1" applyFont="1" applyFill="1" applyBorder="1" applyAlignment="1" applyProtection="1">
      <alignment horizontal="center" vertical="center" wrapText="1"/>
      <protection hidden="1"/>
    </xf>
    <xf numFmtId="165" fontId="51" fillId="2" borderId="3" xfId="0" applyNumberFormat="1" applyFont="1" applyFill="1" applyBorder="1" applyAlignment="1" applyProtection="1">
      <alignment horizontal="center" vertical="center" wrapText="1"/>
      <protection hidden="1"/>
    </xf>
    <xf numFmtId="165" fontId="51" fillId="2" borderId="4" xfId="0" applyNumberFormat="1" applyFont="1" applyFill="1" applyBorder="1" applyAlignment="1" applyProtection="1">
      <alignment horizontal="center" vertical="center" wrapText="1"/>
      <protection hidden="1"/>
    </xf>
    <xf numFmtId="167" fontId="16" fillId="0" borderId="1" xfId="0" applyNumberFormat="1" applyFont="1" applyBorder="1" applyAlignment="1" applyProtection="1">
      <alignment horizontal="center" vertical="center" wrapText="1"/>
      <protection hidden="1"/>
    </xf>
    <xf numFmtId="167" fontId="23" fillId="3" borderId="2" xfId="0" applyNumberFormat="1" applyFont="1" applyFill="1" applyBorder="1" applyAlignment="1" applyProtection="1">
      <alignment horizontal="center" vertical="center" wrapText="1"/>
      <protection hidden="1"/>
    </xf>
    <xf numFmtId="167" fontId="23" fillId="3" borderId="3" xfId="0" applyNumberFormat="1" applyFont="1" applyFill="1" applyBorder="1" applyAlignment="1" applyProtection="1">
      <alignment horizontal="center" vertical="center" wrapText="1"/>
      <protection hidden="1"/>
    </xf>
    <xf numFmtId="167" fontId="23" fillId="3" borderId="4" xfId="0" applyNumberFormat="1" applyFont="1" applyFill="1" applyBorder="1" applyAlignment="1" applyProtection="1">
      <alignment horizontal="center" vertical="center" wrapText="1"/>
      <protection hidden="1"/>
    </xf>
    <xf numFmtId="0" fontId="24" fillId="0" borderId="6" xfId="0" applyFont="1" applyBorder="1" applyAlignment="1" applyProtection="1">
      <alignment horizontal="center" vertical="center"/>
      <protection hidden="1"/>
    </xf>
    <xf numFmtId="167" fontId="16" fillId="0" borderId="2" xfId="0" applyNumberFormat="1" applyFont="1" applyBorder="1" applyAlignment="1" applyProtection="1">
      <alignment horizontal="center" vertical="center"/>
      <protection hidden="1"/>
    </xf>
    <xf numFmtId="167" fontId="16" fillId="0" borderId="3" xfId="0" applyNumberFormat="1" applyFont="1" applyBorder="1" applyAlignment="1" applyProtection="1">
      <alignment horizontal="center" vertical="center"/>
      <protection hidden="1"/>
    </xf>
    <xf numFmtId="0" fontId="25" fillId="0" borderId="2" xfId="0" applyFont="1" applyBorder="1" applyAlignment="1" applyProtection="1">
      <alignment horizontal="left" vertical="top" wrapText="1"/>
      <protection hidden="1"/>
    </xf>
    <xf numFmtId="0" fontId="25" fillId="0" borderId="3" xfId="0" applyFont="1" applyBorder="1" applyAlignment="1" applyProtection="1">
      <alignment horizontal="left" vertical="top" wrapText="1"/>
      <protection hidden="1"/>
    </xf>
    <xf numFmtId="0" fontId="25" fillId="0" borderId="4" xfId="0" applyFont="1" applyBorder="1" applyAlignment="1" applyProtection="1">
      <alignment horizontal="left" vertical="top" wrapText="1"/>
      <protection hidden="1"/>
    </xf>
    <xf numFmtId="0" fontId="16" fillId="3" borderId="11" xfId="0" applyFont="1" applyFill="1" applyBorder="1" applyAlignment="1" applyProtection="1">
      <alignment horizontal="center" vertical="center" wrapText="1"/>
      <protection hidden="1"/>
    </xf>
    <xf numFmtId="0" fontId="16" fillId="3" borderId="12" xfId="0" applyFont="1" applyFill="1" applyBorder="1" applyAlignment="1" applyProtection="1">
      <alignment horizontal="center" vertical="center" wrapText="1"/>
      <protection hidden="1"/>
    </xf>
    <xf numFmtId="0" fontId="16" fillId="3" borderId="13" xfId="0" applyFont="1" applyFill="1" applyBorder="1" applyAlignment="1" applyProtection="1">
      <alignment horizontal="center" vertical="center" wrapText="1"/>
      <protection hidden="1"/>
    </xf>
    <xf numFmtId="0" fontId="16" fillId="3" borderId="5" xfId="0" applyFont="1" applyFill="1" applyBorder="1" applyAlignment="1" applyProtection="1">
      <alignment horizontal="center" vertical="center" wrapText="1"/>
      <protection hidden="1"/>
    </xf>
    <xf numFmtId="0" fontId="16" fillId="3" borderId="6" xfId="0" applyFont="1" applyFill="1" applyBorder="1" applyAlignment="1" applyProtection="1">
      <alignment horizontal="center" vertical="center" wrapText="1"/>
      <protection hidden="1"/>
    </xf>
    <xf numFmtId="0" fontId="16" fillId="3" borderId="7" xfId="0" applyFont="1" applyFill="1" applyBorder="1" applyAlignment="1" applyProtection="1">
      <alignment horizontal="center" vertical="center" wrapText="1"/>
      <protection hidden="1"/>
    </xf>
    <xf numFmtId="0" fontId="16" fillId="10" borderId="2" xfId="0" applyFont="1" applyFill="1" applyBorder="1" applyAlignment="1" applyProtection="1">
      <alignment horizontal="left" vertical="center"/>
      <protection hidden="1"/>
    </xf>
    <xf numFmtId="0" fontId="16" fillId="10" borderId="3" xfId="0" applyFont="1" applyFill="1" applyBorder="1" applyAlignment="1" applyProtection="1">
      <alignment horizontal="left" vertical="center"/>
      <protection hidden="1"/>
    </xf>
    <xf numFmtId="0" fontId="16" fillId="10" borderId="4" xfId="0" applyFont="1" applyFill="1" applyBorder="1" applyAlignment="1" applyProtection="1">
      <alignment horizontal="left" vertical="center"/>
      <protection hidden="1"/>
    </xf>
    <xf numFmtId="0" fontId="51" fillId="2" borderId="2" xfId="0" applyFont="1" applyFill="1" applyBorder="1" applyAlignment="1" applyProtection="1">
      <alignment horizontal="center" vertical="center"/>
      <protection hidden="1"/>
    </xf>
    <xf numFmtId="0" fontId="51" fillId="2" borderId="3" xfId="0" applyFont="1" applyFill="1" applyBorder="1" applyAlignment="1" applyProtection="1">
      <alignment horizontal="center" vertical="center"/>
      <protection hidden="1"/>
    </xf>
    <xf numFmtId="0" fontId="51" fillId="2" borderId="2" xfId="0" applyFont="1" applyFill="1" applyBorder="1" applyAlignment="1" applyProtection="1">
      <alignment horizontal="center" vertical="center" wrapText="1"/>
      <protection hidden="1"/>
    </xf>
    <xf numFmtId="0" fontId="51" fillId="2" borderId="3" xfId="0" applyFont="1" applyFill="1" applyBorder="1" applyAlignment="1" applyProtection="1">
      <alignment horizontal="center" vertical="center" wrapText="1"/>
      <protection hidden="1"/>
    </xf>
    <xf numFmtId="0" fontId="51" fillId="2" borderId="4" xfId="0" applyFont="1" applyFill="1" applyBorder="1" applyAlignment="1" applyProtection="1">
      <alignment horizontal="center" vertical="center" wrapText="1"/>
      <protection hidden="1"/>
    </xf>
    <xf numFmtId="0" fontId="44" fillId="4" borderId="1" xfId="0" applyFont="1" applyFill="1" applyBorder="1" applyAlignment="1" applyProtection="1">
      <alignment horizontal="center" vertical="center" wrapText="1"/>
      <protection hidden="1"/>
    </xf>
    <xf numFmtId="0" fontId="0" fillId="2" borderId="0" xfId="0" applyFill="1" applyAlignment="1" applyProtection="1">
      <alignment horizontal="center" vertical="center" wrapText="1"/>
      <protection hidden="1"/>
    </xf>
    <xf numFmtId="0" fontId="0" fillId="2" borderId="0" xfId="0" applyFill="1" applyAlignment="1">
      <alignment horizontal="center"/>
    </xf>
    <xf numFmtId="171" fontId="46" fillId="2" borderId="1" xfId="0" applyNumberFormat="1" applyFont="1" applyFill="1" applyBorder="1" applyAlignment="1">
      <alignment horizontal="center"/>
    </xf>
    <xf numFmtId="0" fontId="37" fillId="2" borderId="11" xfId="0" applyFont="1" applyFill="1" applyBorder="1" applyAlignment="1">
      <alignment horizontal="center" vertical="center" wrapText="1"/>
    </xf>
    <xf numFmtId="0" fontId="37" fillId="2" borderId="12" xfId="0" applyFont="1" applyFill="1" applyBorder="1" applyAlignment="1">
      <alignment horizontal="center" vertical="center" wrapText="1"/>
    </xf>
    <xf numFmtId="0" fontId="37" fillId="2" borderId="13" xfId="0" applyFont="1" applyFill="1" applyBorder="1" applyAlignment="1">
      <alignment horizontal="center" vertical="center" wrapText="1"/>
    </xf>
    <xf numFmtId="0" fontId="37" fillId="2" borderId="5" xfId="0" applyFont="1" applyFill="1" applyBorder="1" applyAlignment="1">
      <alignment horizontal="center" vertical="center" wrapText="1"/>
    </xf>
    <xf numFmtId="0" fontId="37" fillId="2" borderId="6" xfId="0" applyFont="1" applyFill="1" applyBorder="1" applyAlignment="1">
      <alignment horizontal="center" vertical="center" wrapText="1"/>
    </xf>
    <xf numFmtId="0" fontId="37" fillId="2" borderId="7" xfId="0" applyFont="1" applyFill="1" applyBorder="1" applyAlignment="1">
      <alignment horizontal="center" vertical="center" wrapText="1"/>
    </xf>
    <xf numFmtId="0" fontId="44" fillId="14" borderId="1" xfId="0" applyFont="1" applyFill="1" applyBorder="1" applyAlignment="1" applyProtection="1">
      <alignment horizontal="center" vertical="center"/>
      <protection hidden="1"/>
    </xf>
    <xf numFmtId="0" fontId="44" fillId="13" borderId="1" xfId="0" applyFont="1" applyFill="1" applyBorder="1" applyAlignment="1" applyProtection="1">
      <alignment horizontal="center" vertical="center" wrapText="1"/>
      <protection hidden="1"/>
    </xf>
    <xf numFmtId="0" fontId="44" fillId="12" borderId="1" xfId="0" applyFont="1" applyFill="1" applyBorder="1" applyAlignment="1" applyProtection="1">
      <alignment horizontal="center" vertical="center" wrapText="1"/>
      <protection hidden="1"/>
    </xf>
    <xf numFmtId="0" fontId="44" fillId="11" borderId="1" xfId="0" applyFont="1" applyFill="1" applyBorder="1" applyAlignment="1" applyProtection="1">
      <alignment horizontal="center" vertical="center" wrapText="1"/>
      <protection hidden="1"/>
    </xf>
    <xf numFmtId="0" fontId="24" fillId="2" borderId="2" xfId="0" applyFont="1" applyFill="1" applyBorder="1" applyAlignment="1">
      <alignment horizontal="center" vertical="center"/>
    </xf>
    <xf numFmtId="0" fontId="24" fillId="2" borderId="4" xfId="0" applyFont="1" applyFill="1" applyBorder="1" applyAlignment="1">
      <alignment horizontal="center" vertical="center"/>
    </xf>
    <xf numFmtId="0" fontId="24" fillId="2" borderId="1" xfId="0" applyFont="1" applyFill="1" applyBorder="1" applyAlignment="1">
      <alignment horizontal="left" vertical="top"/>
    </xf>
    <xf numFmtId="0" fontId="24" fillId="2" borderId="2" xfId="0" applyFont="1" applyFill="1" applyBorder="1" applyAlignment="1">
      <alignment horizontal="left" vertical="top"/>
    </xf>
    <xf numFmtId="0" fontId="24" fillId="2" borderId="3" xfId="0" applyFont="1" applyFill="1" applyBorder="1" applyAlignment="1">
      <alignment horizontal="left" vertical="top"/>
    </xf>
    <xf numFmtId="0" fontId="24" fillId="2" borderId="4" xfId="0" applyFont="1" applyFill="1" applyBorder="1" applyAlignment="1">
      <alignment horizontal="left" vertical="top"/>
    </xf>
    <xf numFmtId="0" fontId="14" fillId="0" borderId="16" xfId="4" applyFont="1" applyBorder="1" applyAlignment="1">
      <alignment horizontal="center" vertical="top" wrapText="1"/>
    </xf>
    <xf numFmtId="0" fontId="14" fillId="0" borderId="15" xfId="4" applyFont="1" applyBorder="1" applyAlignment="1">
      <alignment horizontal="center" vertical="top" wrapText="1"/>
    </xf>
    <xf numFmtId="0" fontId="31" fillId="0" borderId="0" xfId="3" applyFont="1" applyAlignment="1">
      <alignment horizontal="left" vertical="top" wrapText="1"/>
    </xf>
    <xf numFmtId="0" fontId="8" fillId="0" borderId="10" xfId="3" applyFont="1" applyBorder="1" applyAlignment="1">
      <alignment horizontal="left" vertical="top" wrapText="1"/>
    </xf>
    <xf numFmtId="0" fontId="8" fillId="0" borderId="19" xfId="3" applyFont="1" applyBorder="1" applyAlignment="1">
      <alignment horizontal="left" vertical="top" wrapText="1"/>
    </xf>
    <xf numFmtId="0" fontId="8" fillId="0" borderId="18" xfId="3" applyFont="1" applyBorder="1" applyAlignment="1">
      <alignment horizontal="left" vertical="top" wrapText="1"/>
    </xf>
    <xf numFmtId="0" fontId="6" fillId="0" borderId="0" xfId="3" applyFont="1" applyAlignment="1">
      <alignment horizontal="center" vertical="top" wrapText="1"/>
    </xf>
    <xf numFmtId="0" fontId="30" fillId="0" borderId="6" xfId="3" applyFont="1" applyBorder="1" applyAlignment="1">
      <alignment horizontal="left" vertical="top" wrapText="1"/>
    </xf>
  </cellXfs>
  <cellStyles count="7">
    <cellStyle name="Hipervínculo 2" xfId="5" xr:uid="{EEBD443B-C031-4044-A40E-834A1D0588B1}"/>
    <cellStyle name="Hipervínculo 3" xfId="6" xr:uid="{25F779DA-0458-4956-9D26-C10EDF0ED3F7}"/>
    <cellStyle name="Moneda" xfId="1" builtinId="4"/>
    <cellStyle name="Normal" xfId="0" builtinId="0"/>
    <cellStyle name="Normal 2" xfId="4" xr:uid="{5A6B14F6-9EE8-4E8E-A070-7B103D9617D1}"/>
    <cellStyle name="Normal 3" xfId="3" xr:uid="{48E917E4-5BAF-450A-8DCC-4C2AB61992B4}"/>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3</xdr:col>
      <xdr:colOff>176894</xdr:colOff>
      <xdr:row>0</xdr:row>
      <xdr:rowOff>108858</xdr:rowOff>
    </xdr:from>
    <xdr:to>
      <xdr:col>8</xdr:col>
      <xdr:colOff>1814</xdr:colOff>
      <xdr:row>2</xdr:row>
      <xdr:rowOff>432566</xdr:rowOff>
    </xdr:to>
    <xdr:pic>
      <xdr:nvPicPr>
        <xdr:cNvPr id="2" name="Imagen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2769" y="108858"/>
          <a:ext cx="2107745" cy="9809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M594"/>
  <sheetViews>
    <sheetView tabSelected="1" showWhiteSpace="0" topLeftCell="A16" zoomScale="70" zoomScaleNormal="70" zoomScalePageLayoutView="80" workbookViewId="0">
      <selection activeCell="P38" sqref="P38:S38"/>
    </sheetView>
  </sheetViews>
  <sheetFormatPr baseColWidth="10" defaultColWidth="0" defaultRowHeight="12" customHeight="1" zeroHeight="1"/>
  <cols>
    <col min="1" max="1" width="3" style="83" customWidth="1"/>
    <col min="2" max="2" width="13.140625" style="83" customWidth="1"/>
    <col min="3" max="4" width="5.7109375" style="83" customWidth="1"/>
    <col min="5" max="5" width="8.85546875" style="83" customWidth="1"/>
    <col min="6" max="7" width="5.7109375" style="83" customWidth="1"/>
    <col min="8" max="8" width="6" style="83" customWidth="1"/>
    <col min="9" max="12" width="5.7109375" style="83" customWidth="1"/>
    <col min="13" max="13" width="12.140625" style="83" customWidth="1"/>
    <col min="14" max="15" width="5.7109375" style="83" customWidth="1"/>
    <col min="16" max="16" width="9.7109375" style="83" customWidth="1"/>
    <col min="17" max="17" width="7.85546875" style="83" customWidth="1"/>
    <col min="18" max="18" width="11.7109375" style="83" customWidth="1"/>
    <col min="19" max="19" width="13" style="83" customWidth="1"/>
    <col min="20" max="20" width="10.7109375" style="83" customWidth="1"/>
    <col min="21" max="21" width="10" style="83" customWidth="1"/>
    <col min="22" max="22" width="11.28515625" style="83" customWidth="1"/>
    <col min="23" max="23" width="13.85546875" style="83" customWidth="1"/>
    <col min="24" max="24" width="5.7109375" style="83" customWidth="1"/>
    <col min="25" max="25" width="18.85546875" style="83" customWidth="1"/>
    <col min="26" max="29" width="5.7109375" style="83" customWidth="1"/>
    <col min="30" max="30" width="9.7109375" style="83" customWidth="1"/>
    <col min="31" max="31" width="5.7109375" style="83" customWidth="1"/>
    <col min="32" max="32" width="5.85546875" style="83" customWidth="1"/>
    <col min="33" max="33" width="4.140625" style="83" customWidth="1"/>
    <col min="34" max="34" width="5.7109375" style="83" customWidth="1"/>
    <col min="35" max="35" width="8.140625" style="83" customWidth="1"/>
    <col min="36" max="36" width="7.5703125" style="83" customWidth="1"/>
    <col min="37" max="37" width="2.5703125" style="83" customWidth="1"/>
    <col min="38" max="38" width="5.7109375" style="83" hidden="1" customWidth="1"/>
    <col min="39" max="40" width="0" style="83" hidden="1" customWidth="1"/>
    <col min="41" max="16384" width="0" style="83" hidden="1"/>
  </cols>
  <sheetData>
    <row r="1" spans="2:36" ht="15" customHeight="1">
      <c r="B1" s="267"/>
      <c r="C1" s="267"/>
      <c r="D1" s="267"/>
      <c r="E1" s="267"/>
      <c r="F1" s="267"/>
      <c r="G1" s="267"/>
      <c r="H1" s="267"/>
      <c r="I1" s="267"/>
      <c r="J1" s="267"/>
      <c r="K1" s="267" t="s">
        <v>1363</v>
      </c>
      <c r="L1" s="267"/>
      <c r="M1" s="267"/>
      <c r="N1" s="267"/>
      <c r="O1" s="267"/>
      <c r="P1" s="267"/>
      <c r="Q1" s="267"/>
      <c r="R1" s="267"/>
      <c r="S1" s="267"/>
      <c r="T1" s="267"/>
      <c r="U1" s="267"/>
      <c r="V1" s="267"/>
      <c r="W1" s="267"/>
      <c r="X1" s="267"/>
      <c r="Y1" s="267"/>
      <c r="Z1" s="268" t="s">
        <v>1364</v>
      </c>
      <c r="AA1" s="268"/>
      <c r="AB1" s="268"/>
      <c r="AC1" s="268"/>
      <c r="AD1" s="268"/>
      <c r="AE1" s="268"/>
      <c r="AF1" s="268"/>
      <c r="AG1" s="268"/>
      <c r="AH1" s="268"/>
      <c r="AI1" s="268"/>
      <c r="AJ1" s="268"/>
    </row>
    <row r="2" spans="2:36" ht="36.75" customHeight="1">
      <c r="B2" s="267"/>
      <c r="C2" s="267"/>
      <c r="D2" s="267"/>
      <c r="E2" s="267"/>
      <c r="F2" s="267"/>
      <c r="G2" s="267"/>
      <c r="H2" s="267"/>
      <c r="I2" s="267"/>
      <c r="J2" s="267"/>
      <c r="K2" s="267"/>
      <c r="L2" s="267"/>
      <c r="M2" s="267"/>
      <c r="N2" s="267"/>
      <c r="O2" s="267"/>
      <c r="P2" s="267"/>
      <c r="Q2" s="267"/>
      <c r="R2" s="267"/>
      <c r="S2" s="267"/>
      <c r="T2" s="267"/>
      <c r="U2" s="267"/>
      <c r="V2" s="267"/>
      <c r="W2" s="267"/>
      <c r="X2" s="267"/>
      <c r="Y2" s="267"/>
      <c r="Z2" s="268"/>
      <c r="AA2" s="268"/>
      <c r="AB2" s="268"/>
      <c r="AC2" s="268"/>
      <c r="AD2" s="268"/>
      <c r="AE2" s="268"/>
      <c r="AF2" s="268"/>
      <c r="AG2" s="268"/>
      <c r="AH2" s="268"/>
      <c r="AI2" s="268"/>
      <c r="AJ2" s="268"/>
    </row>
    <row r="3" spans="2:36" ht="42.75" customHeight="1">
      <c r="B3" s="267"/>
      <c r="C3" s="267"/>
      <c r="D3" s="267"/>
      <c r="E3" s="267"/>
      <c r="F3" s="267"/>
      <c r="G3" s="267"/>
      <c r="H3" s="267"/>
      <c r="I3" s="267"/>
      <c r="J3" s="267"/>
      <c r="K3" s="267"/>
      <c r="L3" s="267"/>
      <c r="M3" s="267"/>
      <c r="N3" s="267"/>
      <c r="O3" s="267"/>
      <c r="P3" s="267"/>
      <c r="Q3" s="267"/>
      <c r="R3" s="267"/>
      <c r="S3" s="267"/>
      <c r="T3" s="267"/>
      <c r="U3" s="267"/>
      <c r="V3" s="267"/>
      <c r="W3" s="267"/>
      <c r="X3" s="267"/>
      <c r="Y3" s="267"/>
      <c r="Z3" s="268"/>
      <c r="AA3" s="268"/>
      <c r="AB3" s="268"/>
      <c r="AC3" s="268"/>
      <c r="AD3" s="268"/>
      <c r="AE3" s="268"/>
      <c r="AF3" s="268"/>
      <c r="AG3" s="268"/>
      <c r="AH3" s="268"/>
      <c r="AI3" s="268"/>
      <c r="AJ3" s="268"/>
    </row>
    <row r="4" spans="2:36" ht="27.75" customHeight="1">
      <c r="B4" s="143" t="s">
        <v>0</v>
      </c>
      <c r="C4" s="144"/>
      <c r="D4" s="144"/>
      <c r="E4" s="144"/>
      <c r="F4" s="144"/>
      <c r="G4" s="144"/>
      <c r="H4" s="144"/>
      <c r="I4" s="144"/>
      <c r="J4" s="145"/>
      <c r="K4" s="143" t="s">
        <v>1</v>
      </c>
      <c r="L4" s="144"/>
      <c r="M4" s="144"/>
      <c r="N4" s="144"/>
      <c r="O4" s="144"/>
      <c r="P4" s="144"/>
      <c r="Q4" s="144"/>
      <c r="R4" s="144"/>
      <c r="S4" s="144"/>
      <c r="T4" s="144"/>
      <c r="U4" s="144"/>
      <c r="V4" s="144"/>
      <c r="W4" s="144"/>
      <c r="X4" s="144"/>
      <c r="Y4" s="145"/>
      <c r="Z4" s="132" t="s">
        <v>2</v>
      </c>
      <c r="AA4" s="132"/>
      <c r="AB4" s="132"/>
      <c r="AC4" s="132"/>
      <c r="AD4" s="132"/>
      <c r="AE4" s="132"/>
      <c r="AF4" s="132"/>
      <c r="AG4" s="132"/>
      <c r="AH4" s="132"/>
      <c r="AI4" s="132"/>
      <c r="AJ4" s="132"/>
    </row>
    <row r="5" spans="2:36" ht="27.75" customHeight="1">
      <c r="B5" s="291"/>
      <c r="C5" s="292"/>
      <c r="D5" s="292"/>
      <c r="E5" s="292"/>
      <c r="F5" s="292"/>
      <c r="G5" s="292"/>
      <c r="H5" s="292"/>
      <c r="I5" s="292"/>
      <c r="J5" s="292"/>
      <c r="K5" s="293"/>
      <c r="L5" s="294"/>
      <c r="M5" s="294"/>
      <c r="N5" s="294"/>
      <c r="O5" s="294"/>
      <c r="P5" s="294"/>
      <c r="Q5" s="294"/>
      <c r="R5" s="294"/>
      <c r="S5" s="294"/>
      <c r="T5" s="294"/>
      <c r="U5" s="294"/>
      <c r="V5" s="294"/>
      <c r="W5" s="294"/>
      <c r="X5" s="294"/>
      <c r="Y5" s="295"/>
      <c r="Z5" s="269"/>
      <c r="AA5" s="270"/>
      <c r="AB5" s="270"/>
      <c r="AC5" s="270"/>
      <c r="AD5" s="270"/>
      <c r="AE5" s="270"/>
      <c r="AF5" s="270"/>
      <c r="AG5" s="270"/>
      <c r="AH5" s="270"/>
      <c r="AI5" s="270"/>
      <c r="AJ5" s="271"/>
    </row>
    <row r="6" spans="2:36" ht="27.75" customHeight="1">
      <c r="B6" s="245" t="s">
        <v>1128</v>
      </c>
      <c r="C6" s="246"/>
      <c r="D6" s="246"/>
      <c r="E6" s="246"/>
      <c r="F6" s="246"/>
      <c r="G6" s="246"/>
      <c r="H6" s="246"/>
      <c r="I6" s="246"/>
      <c r="J6" s="246"/>
      <c r="K6" s="246"/>
      <c r="L6" s="246"/>
      <c r="M6" s="246"/>
      <c r="N6" s="246"/>
      <c r="O6" s="246"/>
      <c r="P6" s="246"/>
      <c r="Q6" s="246"/>
      <c r="R6" s="246"/>
      <c r="S6" s="246"/>
      <c r="T6" s="246"/>
      <c r="U6" s="246"/>
      <c r="V6" s="246"/>
      <c r="W6" s="246"/>
      <c r="X6" s="246"/>
      <c r="Y6" s="246"/>
      <c r="Z6" s="246"/>
      <c r="AA6" s="246"/>
      <c r="AB6" s="246"/>
      <c r="AC6" s="246"/>
      <c r="AD6" s="246"/>
      <c r="AE6" s="246"/>
      <c r="AF6" s="246"/>
      <c r="AG6" s="246"/>
      <c r="AH6" s="246"/>
      <c r="AI6" s="246"/>
      <c r="AJ6" s="247"/>
    </row>
    <row r="7" spans="2:36" ht="37.5" customHeight="1">
      <c r="B7" s="279" t="s">
        <v>2083</v>
      </c>
      <c r="C7" s="280"/>
      <c r="D7" s="280"/>
      <c r="E7" s="280"/>
      <c r="F7" s="280"/>
      <c r="G7" s="280"/>
      <c r="H7" s="280"/>
      <c r="I7" s="280"/>
      <c r="J7" s="280"/>
      <c r="K7" s="280"/>
      <c r="L7" s="280"/>
      <c r="M7" s="280"/>
      <c r="N7" s="280"/>
      <c r="O7" s="280"/>
      <c r="P7" s="280"/>
      <c r="Q7" s="280"/>
      <c r="R7" s="280"/>
      <c r="S7" s="280"/>
      <c r="T7" s="280"/>
      <c r="U7" s="280"/>
      <c r="V7" s="280"/>
      <c r="W7" s="280"/>
      <c r="X7" s="280"/>
      <c r="Y7" s="280"/>
      <c r="Z7" s="280"/>
      <c r="AA7" s="280"/>
      <c r="AB7" s="280"/>
      <c r="AC7" s="280"/>
      <c r="AD7" s="280"/>
      <c r="AE7" s="280"/>
      <c r="AF7" s="280"/>
      <c r="AG7" s="280"/>
      <c r="AH7" s="280"/>
      <c r="AI7" s="280"/>
      <c r="AJ7" s="281"/>
    </row>
    <row r="8" spans="2:36" s="85" customFormat="1" ht="33.75" customHeight="1">
      <c r="B8" s="132" t="s">
        <v>2084</v>
      </c>
      <c r="C8" s="143" t="s">
        <v>4</v>
      </c>
      <c r="D8" s="144"/>
      <c r="E8" s="144"/>
      <c r="F8" s="144"/>
      <c r="G8" s="144"/>
      <c r="H8" s="144"/>
      <c r="I8" s="144"/>
      <c r="J8" s="145"/>
      <c r="K8" s="132" t="s">
        <v>5</v>
      </c>
      <c r="L8" s="132"/>
      <c r="M8" s="132"/>
      <c r="N8" s="132"/>
      <c r="O8" s="132"/>
      <c r="P8" s="132"/>
      <c r="Q8" s="132"/>
      <c r="R8" s="132"/>
      <c r="S8" s="132"/>
      <c r="T8" s="132" t="s">
        <v>6</v>
      </c>
      <c r="U8" s="132"/>
      <c r="V8" s="132"/>
      <c r="W8" s="132"/>
      <c r="X8" s="132"/>
      <c r="Y8" s="132"/>
      <c r="Z8" s="132"/>
      <c r="AA8" s="132"/>
      <c r="AB8" s="132" t="s">
        <v>7</v>
      </c>
      <c r="AC8" s="132"/>
      <c r="AD8" s="132"/>
      <c r="AE8" s="132"/>
      <c r="AF8" s="132"/>
      <c r="AG8" s="132"/>
      <c r="AH8" s="132"/>
      <c r="AI8" s="132"/>
      <c r="AJ8" s="132"/>
    </row>
    <row r="9" spans="2:36" s="85" customFormat="1" ht="33.75" customHeight="1">
      <c r="B9" s="132"/>
      <c r="C9" s="242"/>
      <c r="D9" s="243"/>
      <c r="E9" s="243"/>
      <c r="F9" s="243"/>
      <c r="G9" s="243"/>
      <c r="H9" s="243"/>
      <c r="I9" s="243"/>
      <c r="J9" s="244"/>
      <c r="K9" s="159"/>
      <c r="L9" s="159"/>
      <c r="M9" s="159"/>
      <c r="N9" s="159"/>
      <c r="O9" s="159"/>
      <c r="P9" s="159"/>
      <c r="Q9" s="159"/>
      <c r="R9" s="159"/>
      <c r="S9" s="159"/>
      <c r="T9" s="159"/>
      <c r="U9" s="159"/>
      <c r="V9" s="159"/>
      <c r="W9" s="159"/>
      <c r="X9" s="159"/>
      <c r="Y9" s="159"/>
      <c r="Z9" s="159"/>
      <c r="AA9" s="159"/>
      <c r="AB9" s="159"/>
      <c r="AC9" s="159"/>
      <c r="AD9" s="159"/>
      <c r="AE9" s="159"/>
      <c r="AF9" s="159"/>
      <c r="AG9" s="159"/>
      <c r="AH9" s="159"/>
      <c r="AI9" s="159"/>
      <c r="AJ9" s="159"/>
    </row>
    <row r="10" spans="2:36" ht="32.25" customHeight="1">
      <c r="B10" s="116" t="s">
        <v>1129</v>
      </c>
      <c r="C10" s="199" t="s">
        <v>1130</v>
      </c>
      <c r="D10" s="199"/>
      <c r="E10" s="199"/>
      <c r="F10" s="199"/>
      <c r="G10" s="199"/>
      <c r="H10" s="199"/>
      <c r="I10" s="199"/>
      <c r="J10" s="199"/>
      <c r="K10" s="200"/>
      <c r="L10" s="200"/>
      <c r="M10" s="200"/>
      <c r="N10" s="200"/>
      <c r="O10" s="200"/>
      <c r="P10" s="200"/>
      <c r="Q10" s="200"/>
      <c r="R10" s="200"/>
      <c r="S10" s="200"/>
      <c r="T10" s="115" t="s">
        <v>1132</v>
      </c>
      <c r="U10" s="199"/>
      <c r="V10" s="199"/>
      <c r="W10" s="199"/>
      <c r="X10" s="199"/>
      <c r="Y10" s="199"/>
      <c r="Z10" s="199"/>
      <c r="AA10" s="199"/>
      <c r="AB10" s="150" t="s">
        <v>1188</v>
      </c>
      <c r="AC10" s="150"/>
      <c r="AD10" s="150"/>
      <c r="AE10" s="150"/>
      <c r="AF10" s="150"/>
      <c r="AG10" s="150"/>
      <c r="AH10" s="150"/>
      <c r="AI10" s="150"/>
      <c r="AJ10" s="150"/>
    </row>
    <row r="11" spans="2:36" ht="32.25" customHeight="1">
      <c r="B11" s="135" t="s">
        <v>2085</v>
      </c>
      <c r="C11" s="136"/>
      <c r="D11" s="136"/>
      <c r="E11" s="136"/>
      <c r="F11" s="136"/>
      <c r="G11" s="136"/>
      <c r="H11" s="136"/>
      <c r="I11" s="136"/>
      <c r="J11" s="137"/>
      <c r="K11" s="156"/>
      <c r="L11" s="157"/>
      <c r="M11" s="157"/>
      <c r="N11" s="157"/>
      <c r="O11" s="157"/>
      <c r="P11" s="157"/>
      <c r="Q11" s="157"/>
      <c r="R11" s="157"/>
      <c r="S11" s="157"/>
      <c r="T11" s="136" t="s">
        <v>1191</v>
      </c>
      <c r="U11" s="136"/>
      <c r="V11" s="136"/>
      <c r="W11" s="136"/>
      <c r="X11" s="136"/>
      <c r="Y11" s="136"/>
      <c r="Z11" s="136"/>
      <c r="AA11" s="136"/>
      <c r="AB11" s="136"/>
      <c r="AC11" s="136"/>
      <c r="AD11" s="136"/>
      <c r="AE11" s="136"/>
      <c r="AF11" s="136"/>
      <c r="AG11" s="136"/>
      <c r="AH11" s="136"/>
      <c r="AI11" s="136"/>
      <c r="AJ11" s="137"/>
    </row>
    <row r="12" spans="2:36" ht="32.25" customHeight="1">
      <c r="B12" s="135" t="s">
        <v>1189</v>
      </c>
      <c r="C12" s="136"/>
      <c r="D12" s="136"/>
      <c r="E12" s="117"/>
      <c r="F12" s="204" t="s">
        <v>2021</v>
      </c>
      <c r="G12" s="204"/>
      <c r="H12" s="204"/>
      <c r="I12" s="204"/>
      <c r="J12" s="204"/>
      <c r="K12" s="204"/>
      <c r="L12" s="204"/>
      <c r="M12" s="204"/>
      <c r="N12" s="204"/>
      <c r="O12" s="204"/>
      <c r="P12" s="204"/>
      <c r="Q12" s="204"/>
      <c r="R12" s="204"/>
      <c r="S12" s="203"/>
      <c r="T12" s="203"/>
      <c r="U12" s="203"/>
      <c r="V12" s="201" t="str">
        <f>+'Convertidor de numero en letras'!C3</f>
        <v>de Pesos M/Cte</v>
      </c>
      <c r="W12" s="201"/>
      <c r="X12" s="201"/>
      <c r="Y12" s="201"/>
      <c r="Z12" s="201"/>
      <c r="AA12" s="201"/>
      <c r="AB12" s="201"/>
      <c r="AC12" s="201"/>
      <c r="AD12" s="201"/>
      <c r="AE12" s="201"/>
      <c r="AF12" s="201"/>
      <c r="AG12" s="201"/>
      <c r="AH12" s="201"/>
      <c r="AI12" s="201"/>
      <c r="AJ12" s="202"/>
    </row>
    <row r="13" spans="2:36" ht="12" customHeight="1">
      <c r="B13" s="276"/>
      <c r="C13" s="276"/>
      <c r="D13" s="276"/>
      <c r="E13" s="276"/>
      <c r="F13" s="276"/>
      <c r="G13" s="276"/>
      <c r="H13" s="276"/>
      <c r="I13" s="276"/>
      <c r="J13" s="276"/>
      <c r="K13" s="276"/>
      <c r="L13" s="276"/>
      <c r="M13" s="276"/>
      <c r="N13" s="276"/>
      <c r="O13" s="276"/>
      <c r="P13" s="276"/>
      <c r="Q13" s="276"/>
      <c r="R13" s="276"/>
      <c r="S13" s="276"/>
      <c r="T13" s="276"/>
      <c r="U13" s="276"/>
      <c r="V13" s="276"/>
      <c r="W13" s="276"/>
      <c r="X13" s="276"/>
      <c r="Y13" s="276"/>
      <c r="Z13" s="276"/>
      <c r="AA13" s="276"/>
      <c r="AB13" s="276"/>
      <c r="AC13" s="276"/>
      <c r="AD13" s="276"/>
      <c r="AE13" s="276"/>
      <c r="AF13" s="276"/>
      <c r="AG13" s="276"/>
      <c r="AH13" s="276"/>
      <c r="AI13" s="276"/>
      <c r="AJ13" s="276"/>
    </row>
    <row r="14" spans="2:36" ht="26.25" customHeight="1">
      <c r="B14" s="245" t="s">
        <v>82</v>
      </c>
      <c r="C14" s="246"/>
      <c r="D14" s="246"/>
      <c r="E14" s="246"/>
      <c r="F14" s="246"/>
      <c r="G14" s="246"/>
      <c r="H14" s="246"/>
      <c r="I14" s="246"/>
      <c r="J14" s="246"/>
      <c r="K14" s="246"/>
      <c r="L14" s="246"/>
      <c r="M14" s="246"/>
      <c r="N14" s="246"/>
      <c r="O14" s="246"/>
      <c r="P14" s="246"/>
      <c r="Q14" s="246"/>
      <c r="R14" s="246"/>
      <c r="S14" s="246"/>
      <c r="T14" s="246"/>
      <c r="U14" s="246"/>
      <c r="V14" s="246"/>
      <c r="W14" s="246"/>
      <c r="X14" s="246"/>
      <c r="Y14" s="246"/>
      <c r="Z14" s="246"/>
      <c r="AA14" s="246"/>
      <c r="AB14" s="246"/>
      <c r="AC14" s="246"/>
      <c r="AD14" s="246"/>
      <c r="AE14" s="246"/>
      <c r="AF14" s="246"/>
      <c r="AG14" s="246"/>
      <c r="AH14" s="246"/>
      <c r="AI14" s="246"/>
      <c r="AJ14" s="247"/>
    </row>
    <row r="15" spans="2:36" ht="7.5" customHeight="1">
      <c r="B15" s="276"/>
      <c r="C15" s="276"/>
      <c r="D15" s="276"/>
      <c r="E15" s="276"/>
      <c r="F15" s="276"/>
      <c r="G15" s="276"/>
      <c r="H15" s="276"/>
      <c r="I15" s="276"/>
      <c r="J15" s="276"/>
      <c r="K15" s="276"/>
      <c r="L15" s="276"/>
      <c r="M15" s="276"/>
      <c r="N15" s="276"/>
      <c r="O15" s="276"/>
      <c r="P15" s="276"/>
      <c r="Q15" s="276"/>
      <c r="R15" s="276"/>
      <c r="S15" s="276"/>
      <c r="T15" s="276"/>
      <c r="U15" s="276"/>
      <c r="V15" s="276"/>
      <c r="W15" s="276"/>
      <c r="X15" s="276"/>
      <c r="Y15" s="276"/>
      <c r="Z15" s="276"/>
      <c r="AA15" s="276"/>
      <c r="AB15" s="276"/>
      <c r="AC15" s="276"/>
      <c r="AD15" s="276"/>
      <c r="AE15" s="276"/>
      <c r="AF15" s="276"/>
      <c r="AG15" s="276"/>
      <c r="AH15" s="276"/>
      <c r="AI15" s="276"/>
      <c r="AJ15" s="276"/>
    </row>
    <row r="16" spans="2:36" ht="29.25" customHeight="1">
      <c r="B16" s="143" t="s">
        <v>9</v>
      </c>
      <c r="C16" s="144"/>
      <c r="D16" s="144"/>
      <c r="E16" s="144"/>
      <c r="F16" s="144"/>
      <c r="G16" s="132" t="s">
        <v>10</v>
      </c>
      <c r="H16" s="132"/>
      <c r="I16" s="132"/>
      <c r="J16" s="132"/>
      <c r="K16" s="132"/>
      <c r="L16" s="205" t="s">
        <v>11</v>
      </c>
      <c r="M16" s="204"/>
      <c r="N16" s="204"/>
      <c r="O16" s="206"/>
      <c r="P16" s="205" t="s">
        <v>12</v>
      </c>
      <c r="Q16" s="204"/>
      <c r="R16" s="204"/>
      <c r="S16" s="204"/>
      <c r="T16" s="204"/>
      <c r="U16" s="143" t="s">
        <v>13</v>
      </c>
      <c r="V16" s="144"/>
      <c r="W16" s="144"/>
      <c r="X16" s="144"/>
      <c r="Y16" s="144"/>
      <c r="Z16" s="205" t="s">
        <v>1225</v>
      </c>
      <c r="AA16" s="204"/>
      <c r="AB16" s="204"/>
      <c r="AC16" s="204"/>
      <c r="AD16" s="206"/>
      <c r="AE16" s="123" t="s">
        <v>1224</v>
      </c>
      <c r="AF16" s="123"/>
      <c r="AG16" s="123"/>
      <c r="AH16" s="123"/>
      <c r="AI16" s="123"/>
      <c r="AJ16" s="123"/>
    </row>
    <row r="17" spans="2:39" ht="27.75" customHeight="1">
      <c r="B17" s="193"/>
      <c r="C17" s="194"/>
      <c r="D17" s="194"/>
      <c r="E17" s="194"/>
      <c r="F17" s="195"/>
      <c r="G17" s="272"/>
      <c r="H17" s="272"/>
      <c r="I17" s="272"/>
      <c r="J17" s="272"/>
      <c r="K17" s="272"/>
      <c r="L17" s="193"/>
      <c r="M17" s="194"/>
      <c r="N17" s="194"/>
      <c r="O17" s="194"/>
      <c r="P17" s="277"/>
      <c r="Q17" s="278"/>
      <c r="R17" s="278"/>
      <c r="S17" s="278"/>
      <c r="T17" s="278"/>
      <c r="U17" s="193"/>
      <c r="V17" s="194"/>
      <c r="W17" s="194"/>
      <c r="X17" s="194"/>
      <c r="Y17" s="195"/>
      <c r="Z17" s="130"/>
      <c r="AA17" s="130"/>
      <c r="AB17" s="130"/>
      <c r="AC17" s="130"/>
      <c r="AD17" s="130"/>
      <c r="AE17" s="180"/>
      <c r="AF17" s="181"/>
      <c r="AG17" s="181"/>
      <c r="AH17" s="181"/>
      <c r="AI17" s="181"/>
      <c r="AJ17" s="182"/>
      <c r="AL17" s="86"/>
      <c r="AM17" s="86"/>
    </row>
    <row r="18" spans="2:39" ht="27.75" customHeight="1">
      <c r="B18" s="143" t="s">
        <v>15</v>
      </c>
      <c r="C18" s="144"/>
      <c r="D18" s="144"/>
      <c r="E18" s="144"/>
      <c r="F18" s="144"/>
      <c r="G18" s="129" t="s">
        <v>16</v>
      </c>
      <c r="H18" s="129"/>
      <c r="I18" s="129"/>
      <c r="J18" s="129"/>
      <c r="K18" s="129"/>
      <c r="L18" s="273" t="s">
        <v>1246</v>
      </c>
      <c r="M18" s="274"/>
      <c r="N18" s="274"/>
      <c r="O18" s="275"/>
      <c r="P18" s="129" t="s">
        <v>1244</v>
      </c>
      <c r="Q18" s="129"/>
      <c r="R18" s="129"/>
      <c r="S18" s="129"/>
      <c r="T18" s="129"/>
      <c r="U18" s="129"/>
      <c r="V18" s="129"/>
      <c r="W18" s="129" t="s">
        <v>1245</v>
      </c>
      <c r="X18" s="129"/>
      <c r="Y18" s="129"/>
      <c r="Z18" s="129"/>
      <c r="AA18" s="129"/>
      <c r="AB18" s="129"/>
      <c r="AC18" s="129"/>
      <c r="AD18" s="205" t="s">
        <v>1247</v>
      </c>
      <c r="AE18" s="204"/>
      <c r="AF18" s="204"/>
      <c r="AG18" s="204"/>
      <c r="AH18" s="204"/>
      <c r="AI18" s="204"/>
      <c r="AJ18" s="206"/>
      <c r="AL18" s="87"/>
      <c r="AM18" s="87"/>
    </row>
    <row r="19" spans="2:39" ht="27.75" customHeight="1">
      <c r="B19" s="193"/>
      <c r="C19" s="194"/>
      <c r="D19" s="194"/>
      <c r="E19" s="194"/>
      <c r="F19" s="195"/>
      <c r="G19" s="272"/>
      <c r="H19" s="272"/>
      <c r="I19" s="272"/>
      <c r="J19" s="272"/>
      <c r="K19" s="272"/>
      <c r="L19" s="130"/>
      <c r="M19" s="130"/>
      <c r="N19" s="130"/>
      <c r="O19" s="130"/>
      <c r="P19" s="128"/>
      <c r="Q19" s="128"/>
      <c r="R19" s="128"/>
      <c r="S19" s="128"/>
      <c r="T19" s="128"/>
      <c r="U19" s="128"/>
      <c r="V19" s="128"/>
      <c r="W19" s="193"/>
      <c r="X19" s="194"/>
      <c r="Y19" s="194"/>
      <c r="Z19" s="194"/>
      <c r="AA19" s="194"/>
      <c r="AB19" s="194"/>
      <c r="AC19" s="194"/>
      <c r="AD19" s="193"/>
      <c r="AE19" s="194"/>
      <c r="AF19" s="194"/>
      <c r="AG19" s="194"/>
      <c r="AH19" s="194"/>
      <c r="AI19" s="194"/>
      <c r="AJ19" s="195"/>
      <c r="AL19" s="87"/>
      <c r="AM19" s="87"/>
    </row>
    <row r="20" spans="2:39" ht="57.75" customHeight="1">
      <c r="B20" s="123" t="s">
        <v>76</v>
      </c>
      <c r="C20" s="123"/>
      <c r="D20" s="123"/>
      <c r="E20" s="123"/>
      <c r="F20" s="123"/>
      <c r="G20" s="123"/>
      <c r="H20" s="123"/>
      <c r="I20" s="123"/>
      <c r="J20" s="123"/>
      <c r="K20" s="123"/>
      <c r="L20" s="123"/>
      <c r="M20" s="123"/>
      <c r="N20" s="123"/>
      <c r="O20" s="123"/>
      <c r="P20" s="123"/>
      <c r="Q20" s="123"/>
      <c r="R20" s="123"/>
      <c r="S20" s="123"/>
      <c r="T20" s="123"/>
      <c r="U20" s="129" t="s">
        <v>2115</v>
      </c>
      <c r="V20" s="129"/>
      <c r="W20" s="129"/>
      <c r="X20" s="129"/>
      <c r="Y20" s="131" t="s">
        <v>1248</v>
      </c>
      <c r="Z20" s="131"/>
      <c r="AA20" s="129" t="s">
        <v>1255</v>
      </c>
      <c r="AB20" s="129"/>
      <c r="AC20" s="129"/>
      <c r="AD20" s="129"/>
      <c r="AE20" s="129"/>
      <c r="AF20" s="129" t="s">
        <v>1336</v>
      </c>
      <c r="AG20" s="129"/>
      <c r="AH20" s="129"/>
      <c r="AI20" s="129"/>
      <c r="AJ20" s="129"/>
      <c r="AL20" s="87"/>
      <c r="AM20" s="87"/>
    </row>
    <row r="21" spans="2:39" ht="27.75" customHeight="1">
      <c r="B21" s="124"/>
      <c r="C21" s="125"/>
      <c r="D21" s="125"/>
      <c r="E21" s="125"/>
      <c r="F21" s="125"/>
      <c r="G21" s="125"/>
      <c r="H21" s="125"/>
      <c r="I21" s="125"/>
      <c r="J21" s="125"/>
      <c r="K21" s="125"/>
      <c r="L21" s="125"/>
      <c r="M21" s="125"/>
      <c r="N21" s="125"/>
      <c r="O21" s="125"/>
      <c r="P21" s="125"/>
      <c r="Q21" s="125"/>
      <c r="R21" s="125"/>
      <c r="S21" s="125"/>
      <c r="T21" s="125"/>
      <c r="U21" s="128"/>
      <c r="V21" s="128"/>
      <c r="W21" s="128"/>
      <c r="X21" s="128"/>
      <c r="Y21" s="128"/>
      <c r="Z21" s="128"/>
      <c r="AA21" s="130"/>
      <c r="AB21" s="130"/>
      <c r="AC21" s="130"/>
      <c r="AD21" s="130"/>
      <c r="AE21" s="130"/>
      <c r="AF21" s="130"/>
      <c r="AG21" s="130"/>
      <c r="AH21" s="130"/>
      <c r="AI21" s="130"/>
      <c r="AJ21" s="130"/>
      <c r="AL21" s="87"/>
      <c r="AM21" s="87"/>
    </row>
    <row r="22" spans="2:39" ht="27.75" customHeight="1">
      <c r="B22" s="126"/>
      <c r="C22" s="127"/>
      <c r="D22" s="127"/>
      <c r="E22" s="127"/>
      <c r="F22" s="127"/>
      <c r="G22" s="127"/>
      <c r="H22" s="127"/>
      <c r="I22" s="127"/>
      <c r="J22" s="127"/>
      <c r="K22" s="127"/>
      <c r="L22" s="127"/>
      <c r="M22" s="127"/>
      <c r="N22" s="127"/>
      <c r="O22" s="127"/>
      <c r="P22" s="127"/>
      <c r="Q22" s="127"/>
      <c r="R22" s="127"/>
      <c r="S22" s="127"/>
      <c r="T22" s="127"/>
      <c r="U22" s="128"/>
      <c r="V22" s="128"/>
      <c r="W22" s="128"/>
      <c r="X22" s="128"/>
      <c r="Y22" s="128"/>
      <c r="Z22" s="128"/>
      <c r="AA22" s="130"/>
      <c r="AB22" s="130"/>
      <c r="AC22" s="130"/>
      <c r="AD22" s="130"/>
      <c r="AE22" s="130"/>
      <c r="AF22" s="130"/>
      <c r="AG22" s="130"/>
      <c r="AH22" s="130"/>
      <c r="AI22" s="130"/>
      <c r="AJ22" s="130"/>
      <c r="AL22" s="87"/>
      <c r="AM22" s="87"/>
    </row>
    <row r="23" spans="2:39" ht="27.75" customHeight="1">
      <c r="B23" s="256" t="s">
        <v>1365</v>
      </c>
      <c r="C23" s="256"/>
      <c r="D23" s="256"/>
      <c r="E23" s="256"/>
      <c r="F23" s="256"/>
      <c r="G23" s="256"/>
      <c r="H23" s="256"/>
      <c r="I23" s="256"/>
      <c r="J23" s="256"/>
      <c r="K23" s="256"/>
      <c r="L23" s="256"/>
      <c r="M23" s="256"/>
      <c r="N23" s="256"/>
      <c r="O23" s="256"/>
      <c r="P23" s="256"/>
      <c r="Q23" s="256"/>
      <c r="R23" s="256"/>
      <c r="S23" s="256"/>
      <c r="T23" s="256"/>
      <c r="U23" s="256"/>
      <c r="V23" s="256"/>
      <c r="W23" s="256"/>
      <c r="X23" s="256"/>
      <c r="Y23" s="256"/>
      <c r="Z23" s="256"/>
      <c r="AA23" s="256"/>
      <c r="AB23" s="256"/>
      <c r="AC23" s="256"/>
      <c r="AD23" s="256"/>
      <c r="AE23" s="256"/>
      <c r="AF23" s="256"/>
      <c r="AG23" s="256"/>
      <c r="AH23" s="256"/>
      <c r="AI23" s="256"/>
      <c r="AJ23" s="256"/>
      <c r="AL23" s="87"/>
      <c r="AM23" s="87"/>
    </row>
    <row r="24" spans="2:39" ht="23.25" customHeight="1">
      <c r="B24" s="205" t="s">
        <v>71</v>
      </c>
      <c r="C24" s="204"/>
      <c r="D24" s="204"/>
      <c r="E24" s="204"/>
      <c r="F24" s="204"/>
      <c r="G24" s="204"/>
      <c r="H24" s="204"/>
      <c r="I24" s="204"/>
      <c r="J24" s="204"/>
      <c r="K24" s="204"/>
      <c r="L24" s="206"/>
      <c r="M24" s="205" t="s">
        <v>72</v>
      </c>
      <c r="N24" s="204"/>
      <c r="O24" s="204"/>
      <c r="P24" s="204"/>
      <c r="Q24" s="204"/>
      <c r="R24" s="204"/>
      <c r="S24" s="204"/>
      <c r="T24" s="204"/>
      <c r="U24" s="204"/>
      <c r="V24" s="206"/>
      <c r="W24" s="257" t="s">
        <v>73</v>
      </c>
      <c r="X24" s="258"/>
      <c r="Y24" s="258"/>
      <c r="Z24" s="258"/>
      <c r="AA24" s="258"/>
      <c r="AB24" s="258"/>
      <c r="AC24" s="258"/>
      <c r="AD24" s="258"/>
      <c r="AE24" s="259"/>
      <c r="AF24" s="205" t="s">
        <v>74</v>
      </c>
      <c r="AG24" s="204"/>
      <c r="AH24" s="204"/>
      <c r="AI24" s="204"/>
      <c r="AJ24" s="206"/>
      <c r="AL24" s="87"/>
      <c r="AM24" s="87"/>
    </row>
    <row r="25" spans="2:39" ht="31.5" customHeight="1">
      <c r="B25" s="177"/>
      <c r="C25" s="178"/>
      <c r="D25" s="178"/>
      <c r="E25" s="178"/>
      <c r="F25" s="178"/>
      <c r="G25" s="178"/>
      <c r="H25" s="178"/>
      <c r="I25" s="178"/>
      <c r="J25" s="178"/>
      <c r="K25" s="178"/>
      <c r="L25" s="179"/>
      <c r="M25" s="176"/>
      <c r="N25" s="176"/>
      <c r="O25" s="176"/>
      <c r="P25" s="176"/>
      <c r="Q25" s="176"/>
      <c r="R25" s="176"/>
      <c r="S25" s="176"/>
      <c r="T25" s="176"/>
      <c r="U25" s="176"/>
      <c r="V25" s="176"/>
      <c r="W25" s="177"/>
      <c r="X25" s="178"/>
      <c r="Y25" s="178"/>
      <c r="Z25" s="178"/>
      <c r="AA25" s="178"/>
      <c r="AB25" s="178"/>
      <c r="AC25" s="178"/>
      <c r="AD25" s="178"/>
      <c r="AE25" s="179"/>
      <c r="AF25" s="193"/>
      <c r="AG25" s="194"/>
      <c r="AH25" s="194"/>
      <c r="AI25" s="194"/>
      <c r="AJ25" s="195"/>
      <c r="AL25" s="87"/>
      <c r="AM25" s="87"/>
    </row>
    <row r="26" spans="2:39" ht="22.5" customHeight="1">
      <c r="B26" s="132" t="s">
        <v>75</v>
      </c>
      <c r="C26" s="132"/>
      <c r="D26" s="132"/>
      <c r="E26" s="132"/>
      <c r="F26" s="132"/>
      <c r="G26" s="132"/>
      <c r="H26" s="132"/>
      <c r="I26" s="132"/>
      <c r="J26" s="132"/>
      <c r="K26" s="132"/>
      <c r="L26" s="132"/>
      <c r="M26" s="132"/>
      <c r="N26" s="132"/>
      <c r="O26" s="132"/>
      <c r="P26" s="132"/>
      <c r="Q26" s="132"/>
      <c r="R26" s="132"/>
      <c r="S26" s="132"/>
      <c r="T26" s="132"/>
      <c r="U26" s="143" t="s">
        <v>1366</v>
      </c>
      <c r="V26" s="144"/>
      <c r="W26" s="144"/>
      <c r="X26" s="144"/>
      <c r="Y26" s="144"/>
      <c r="Z26" s="144"/>
      <c r="AA26" s="144"/>
      <c r="AB26" s="144"/>
      <c r="AC26" s="144"/>
      <c r="AD26" s="144"/>
      <c r="AE26" s="144"/>
      <c r="AF26" s="144"/>
      <c r="AG26" s="144"/>
      <c r="AH26" s="144"/>
      <c r="AI26" s="144"/>
      <c r="AJ26" s="145"/>
      <c r="AL26" s="87"/>
      <c r="AM26" s="87"/>
    </row>
    <row r="27" spans="2:39" ht="27.75" customHeight="1">
      <c r="B27" s="149" t="s">
        <v>1188</v>
      </c>
      <c r="C27" s="149"/>
      <c r="D27" s="149"/>
      <c r="E27" s="149"/>
      <c r="F27" s="149"/>
      <c r="G27" s="149"/>
      <c r="H27" s="149"/>
      <c r="I27" s="149"/>
      <c r="J27" s="149"/>
      <c r="K27" s="149"/>
      <c r="L27" s="149"/>
      <c r="M27" s="149"/>
      <c r="N27" s="149"/>
      <c r="O27" s="149"/>
      <c r="P27" s="149"/>
      <c r="Q27" s="149"/>
      <c r="R27" s="149"/>
      <c r="S27" s="149"/>
      <c r="T27" s="149"/>
      <c r="U27" s="180" t="s">
        <v>1188</v>
      </c>
      <c r="V27" s="181"/>
      <c r="W27" s="181"/>
      <c r="X27" s="181"/>
      <c r="Y27" s="181"/>
      <c r="Z27" s="181"/>
      <c r="AA27" s="181"/>
      <c r="AB27" s="181"/>
      <c r="AC27" s="181"/>
      <c r="AD27" s="181"/>
      <c r="AE27" s="181"/>
      <c r="AF27" s="181"/>
      <c r="AG27" s="181"/>
      <c r="AH27" s="181"/>
      <c r="AI27" s="181"/>
      <c r="AJ27" s="182"/>
      <c r="AL27" s="87"/>
      <c r="AM27" s="87"/>
    </row>
    <row r="28" spans="2:39" ht="7.5" customHeight="1">
      <c r="B28" s="88"/>
      <c r="C28" s="88"/>
      <c r="D28" s="88"/>
      <c r="E28" s="88"/>
      <c r="F28" s="88"/>
      <c r="G28" s="88"/>
      <c r="H28" s="88"/>
      <c r="I28" s="88"/>
      <c r="J28" s="88"/>
      <c r="K28" s="88"/>
      <c r="L28" s="88"/>
      <c r="M28" s="88"/>
      <c r="N28" s="88"/>
      <c r="O28" s="88"/>
      <c r="P28" s="88"/>
      <c r="Q28" s="88"/>
      <c r="R28" s="88"/>
      <c r="S28" s="88"/>
      <c r="T28" s="88"/>
      <c r="U28" s="88"/>
      <c r="V28" s="88"/>
      <c r="W28" s="89"/>
      <c r="X28" s="89"/>
      <c r="Y28" s="89"/>
      <c r="Z28" s="89"/>
      <c r="AA28" s="89"/>
      <c r="AB28" s="89"/>
      <c r="AC28" s="89"/>
      <c r="AD28" s="89"/>
      <c r="AE28" s="89"/>
      <c r="AF28" s="89"/>
      <c r="AG28" s="89"/>
      <c r="AH28" s="89"/>
      <c r="AI28" s="89"/>
      <c r="AJ28" s="89"/>
    </row>
    <row r="29" spans="2:39" ht="26.25" customHeight="1">
      <c r="B29" s="245" t="s">
        <v>1337</v>
      </c>
      <c r="C29" s="246"/>
      <c r="D29" s="246"/>
      <c r="E29" s="246"/>
      <c r="F29" s="246"/>
      <c r="G29" s="246"/>
      <c r="H29" s="246"/>
      <c r="I29" s="246"/>
      <c r="J29" s="246"/>
      <c r="K29" s="246"/>
      <c r="L29" s="246"/>
      <c r="M29" s="246"/>
      <c r="N29" s="246"/>
      <c r="O29" s="246"/>
      <c r="P29" s="246"/>
      <c r="Q29" s="246"/>
      <c r="R29" s="246"/>
      <c r="S29" s="246"/>
      <c r="T29" s="246"/>
      <c r="U29" s="246"/>
      <c r="V29" s="246"/>
      <c r="W29" s="246"/>
      <c r="X29" s="246"/>
      <c r="Y29" s="246"/>
      <c r="Z29" s="246"/>
      <c r="AA29" s="246"/>
      <c r="AB29" s="246"/>
      <c r="AC29" s="246"/>
      <c r="AD29" s="246"/>
      <c r="AE29" s="246"/>
      <c r="AF29" s="246"/>
      <c r="AG29" s="246"/>
      <c r="AH29" s="246"/>
      <c r="AI29" s="246"/>
      <c r="AJ29" s="247"/>
    </row>
    <row r="30" spans="2:39" ht="7.5" customHeight="1">
      <c r="B30" s="90"/>
      <c r="C30" s="90"/>
      <c r="D30" s="90"/>
      <c r="E30" s="90"/>
      <c r="F30" s="90"/>
      <c r="G30" s="90"/>
      <c r="H30" s="90"/>
      <c r="I30" s="88"/>
      <c r="J30" s="88"/>
      <c r="K30" s="88"/>
      <c r="L30" s="90"/>
      <c r="M30" s="88"/>
      <c r="N30" s="88"/>
      <c r="O30" s="88"/>
      <c r="P30" s="88"/>
      <c r="Q30" s="88"/>
      <c r="R30" s="90"/>
      <c r="S30" s="88"/>
      <c r="T30" s="88"/>
      <c r="U30" s="88"/>
      <c r="V30" s="88"/>
      <c r="W30" s="90"/>
      <c r="X30" s="88"/>
      <c r="Y30" s="88"/>
      <c r="Z30" s="88"/>
      <c r="AA30" s="88"/>
      <c r="AB30" s="90"/>
      <c r="AC30" s="90"/>
      <c r="AD30" s="90"/>
      <c r="AE30" s="90"/>
      <c r="AF30" s="90"/>
      <c r="AG30" s="90"/>
      <c r="AH30" s="90"/>
      <c r="AI30" s="90"/>
      <c r="AJ30" s="90"/>
    </row>
    <row r="31" spans="2:39" ht="33" customHeight="1">
      <c r="B31" s="123" t="s">
        <v>22</v>
      </c>
      <c r="C31" s="123"/>
      <c r="D31" s="123"/>
      <c r="E31" s="123"/>
      <c r="F31" s="123"/>
      <c r="G31" s="123" t="s">
        <v>1361</v>
      </c>
      <c r="H31" s="123"/>
      <c r="I31" s="123"/>
      <c r="J31" s="123"/>
      <c r="K31" s="123"/>
      <c r="L31" s="123"/>
      <c r="M31" s="123"/>
      <c r="N31" s="123"/>
      <c r="O31" s="123"/>
      <c r="P31" s="123" t="s">
        <v>1362</v>
      </c>
      <c r="Q31" s="123"/>
      <c r="R31" s="123"/>
      <c r="S31" s="123"/>
      <c r="T31" s="123"/>
      <c r="U31" s="123"/>
      <c r="V31" s="123"/>
      <c r="W31" s="123"/>
      <c r="X31" s="123"/>
      <c r="Y31" s="123" t="s">
        <v>23</v>
      </c>
      <c r="Z31" s="123"/>
      <c r="AA31" s="123"/>
      <c r="AB31" s="123"/>
      <c r="AC31" s="123"/>
      <c r="AD31" s="123"/>
      <c r="AE31" s="123"/>
      <c r="AF31" s="123" t="s">
        <v>1359</v>
      </c>
      <c r="AG31" s="123"/>
      <c r="AH31" s="123"/>
      <c r="AI31" s="123"/>
      <c r="AJ31" s="123"/>
    </row>
    <row r="32" spans="2:39" ht="31.5" customHeight="1">
      <c r="B32" s="130"/>
      <c r="C32" s="130"/>
      <c r="D32" s="130"/>
      <c r="E32" s="130"/>
      <c r="F32" s="130"/>
      <c r="G32" s="162">
        <f>+K11</f>
        <v>0</v>
      </c>
      <c r="H32" s="162"/>
      <c r="I32" s="162"/>
      <c r="J32" s="162"/>
      <c r="K32" s="162"/>
      <c r="L32" s="162"/>
      <c r="M32" s="162"/>
      <c r="N32" s="162"/>
      <c r="O32" s="162"/>
      <c r="P32" s="130"/>
      <c r="Q32" s="130"/>
      <c r="R32" s="130"/>
      <c r="S32" s="130"/>
      <c r="T32" s="130"/>
      <c r="U32" s="130"/>
      <c r="V32" s="130"/>
      <c r="W32" s="130"/>
      <c r="X32" s="130"/>
      <c r="Y32" s="266"/>
      <c r="Z32" s="266"/>
      <c r="AA32" s="266"/>
      <c r="AB32" s="266"/>
      <c r="AC32" s="266"/>
      <c r="AD32" s="266"/>
      <c r="AE32" s="266"/>
      <c r="AF32" s="128"/>
      <c r="AG32" s="128"/>
      <c r="AH32" s="128"/>
      <c r="AI32" s="128"/>
      <c r="AJ32" s="128"/>
    </row>
    <row r="33" spans="2:36" ht="31.5" customHeight="1">
      <c r="B33" s="123" t="s">
        <v>1355</v>
      </c>
      <c r="C33" s="123"/>
      <c r="D33" s="123"/>
      <c r="E33" s="123"/>
      <c r="F33" s="123"/>
      <c r="G33" s="205" t="s">
        <v>1360</v>
      </c>
      <c r="H33" s="204"/>
      <c r="I33" s="204"/>
      <c r="J33" s="204"/>
      <c r="K33" s="204"/>
      <c r="L33" s="204"/>
      <c r="M33" s="204"/>
      <c r="N33" s="204"/>
      <c r="O33" s="206"/>
      <c r="P33" s="282"/>
      <c r="Q33" s="283"/>
      <c r="R33" s="283"/>
      <c r="S33" s="283"/>
      <c r="T33" s="283"/>
      <c r="U33" s="283"/>
      <c r="V33" s="283"/>
      <c r="W33" s="283"/>
      <c r="X33" s="283"/>
      <c r="Y33" s="283"/>
      <c r="Z33" s="283"/>
      <c r="AA33" s="283"/>
      <c r="AB33" s="283"/>
      <c r="AC33" s="283"/>
      <c r="AD33" s="283"/>
      <c r="AE33" s="283"/>
      <c r="AF33" s="283"/>
      <c r="AG33" s="283"/>
      <c r="AH33" s="283"/>
      <c r="AI33" s="283"/>
      <c r="AJ33" s="284"/>
    </row>
    <row r="34" spans="2:36" ht="31.5" customHeight="1">
      <c r="B34" s="152"/>
      <c r="C34" s="152"/>
      <c r="D34" s="152"/>
      <c r="E34" s="152"/>
      <c r="F34" s="152"/>
      <c r="G34" s="180"/>
      <c r="H34" s="181"/>
      <c r="I34" s="181"/>
      <c r="J34" s="181"/>
      <c r="K34" s="181"/>
      <c r="L34" s="181"/>
      <c r="M34" s="181"/>
      <c r="N34" s="181"/>
      <c r="O34" s="182"/>
      <c r="P34" s="285"/>
      <c r="Q34" s="286"/>
      <c r="R34" s="286"/>
      <c r="S34" s="286"/>
      <c r="T34" s="286"/>
      <c r="U34" s="286"/>
      <c r="V34" s="286"/>
      <c r="W34" s="286"/>
      <c r="X34" s="286"/>
      <c r="Y34" s="286"/>
      <c r="Z34" s="286"/>
      <c r="AA34" s="286"/>
      <c r="AB34" s="286"/>
      <c r="AC34" s="286"/>
      <c r="AD34" s="286"/>
      <c r="AE34" s="286"/>
      <c r="AF34" s="286"/>
      <c r="AG34" s="286"/>
      <c r="AH34" s="286"/>
      <c r="AI34" s="286"/>
      <c r="AJ34" s="287"/>
    </row>
    <row r="35" spans="2:36" ht="31.5" customHeight="1">
      <c r="B35" s="260" t="s">
        <v>2086</v>
      </c>
      <c r="C35" s="261"/>
      <c r="D35" s="261"/>
      <c r="E35" s="261"/>
      <c r="F35" s="261"/>
      <c r="G35" s="261"/>
      <c r="H35" s="261"/>
      <c r="I35" s="261"/>
      <c r="J35" s="261"/>
      <c r="K35" s="261"/>
      <c r="L35" s="261"/>
      <c r="M35" s="261"/>
      <c r="N35" s="261"/>
      <c r="O35" s="261"/>
      <c r="P35" s="261"/>
      <c r="Q35" s="261"/>
      <c r="R35" s="261"/>
      <c r="S35" s="261"/>
      <c r="T35" s="261"/>
      <c r="U35" s="261"/>
      <c r="V35" s="261"/>
      <c r="W35" s="261"/>
      <c r="X35" s="261"/>
      <c r="Y35" s="261"/>
      <c r="Z35" s="261"/>
      <c r="AA35" s="261"/>
      <c r="AB35" s="261"/>
      <c r="AC35" s="261"/>
      <c r="AD35" s="261"/>
      <c r="AE35" s="261"/>
      <c r="AF35" s="261"/>
      <c r="AG35" s="261"/>
      <c r="AH35" s="261"/>
      <c r="AI35" s="261"/>
      <c r="AJ35" s="262"/>
    </row>
    <row r="36" spans="2:36" ht="31.5" customHeight="1">
      <c r="B36" s="288" t="s">
        <v>24</v>
      </c>
      <c r="C36" s="289"/>
      <c r="D36" s="289"/>
      <c r="E36" s="289"/>
      <c r="F36" s="289"/>
      <c r="G36" s="289"/>
      <c r="H36" s="289"/>
      <c r="I36" s="289"/>
      <c r="J36" s="289"/>
      <c r="K36" s="289"/>
      <c r="L36" s="290"/>
      <c r="M36" s="91"/>
      <c r="N36" s="263" t="s">
        <v>25</v>
      </c>
      <c r="O36" s="264"/>
      <c r="P36" s="264"/>
      <c r="Q36" s="264"/>
      <c r="R36" s="264"/>
      <c r="S36" s="264"/>
      <c r="T36" s="264"/>
      <c r="U36" s="264"/>
      <c r="V36" s="264"/>
      <c r="W36" s="265"/>
      <c r="X36" s="91"/>
      <c r="Y36" s="183" t="s">
        <v>26</v>
      </c>
      <c r="Z36" s="184"/>
      <c r="AA36" s="184"/>
      <c r="AB36" s="184"/>
      <c r="AC36" s="184"/>
      <c r="AD36" s="184"/>
      <c r="AE36" s="184"/>
      <c r="AF36" s="184"/>
      <c r="AG36" s="184"/>
      <c r="AH36" s="185"/>
      <c r="AI36" s="149"/>
      <c r="AJ36" s="149"/>
    </row>
    <row r="37" spans="2:36" ht="31.5" customHeight="1">
      <c r="B37" s="263" t="s">
        <v>27</v>
      </c>
      <c r="C37" s="264"/>
      <c r="D37" s="264"/>
      <c r="E37" s="264"/>
      <c r="F37" s="264"/>
      <c r="G37" s="264"/>
      <c r="H37" s="264"/>
      <c r="I37" s="264"/>
      <c r="J37" s="264"/>
      <c r="K37" s="264"/>
      <c r="L37" s="265"/>
      <c r="M37" s="180"/>
      <c r="N37" s="181"/>
      <c r="O37" s="181"/>
      <c r="P37" s="181"/>
      <c r="Q37" s="181"/>
      <c r="R37" s="181"/>
      <c r="S37" s="181"/>
      <c r="T37" s="181"/>
      <c r="U37" s="181"/>
      <c r="V37" s="181"/>
      <c r="W37" s="181"/>
      <c r="X37" s="183" t="s">
        <v>28</v>
      </c>
      <c r="Y37" s="184"/>
      <c r="Z37" s="184"/>
      <c r="AA37" s="184"/>
      <c r="AB37" s="184"/>
      <c r="AC37" s="184"/>
      <c r="AD37" s="184"/>
      <c r="AE37" s="128"/>
      <c r="AF37" s="128"/>
      <c r="AG37" s="128"/>
      <c r="AH37" s="128"/>
      <c r="AI37" s="128"/>
      <c r="AJ37" s="128"/>
    </row>
    <row r="38" spans="2:36" ht="44.25" customHeight="1">
      <c r="B38" s="183" t="s">
        <v>29</v>
      </c>
      <c r="C38" s="184"/>
      <c r="D38" s="184"/>
      <c r="E38" s="184"/>
      <c r="F38" s="184"/>
      <c r="G38" s="184"/>
      <c r="H38" s="184"/>
      <c r="I38" s="184"/>
      <c r="J38" s="184"/>
      <c r="K38" s="184"/>
      <c r="L38" s="185"/>
      <c r="M38" s="186"/>
      <c r="N38" s="187"/>
      <c r="O38" s="188"/>
      <c r="P38" s="172" t="s">
        <v>30</v>
      </c>
      <c r="Q38" s="172"/>
      <c r="R38" s="172"/>
      <c r="S38" s="172"/>
      <c r="T38" s="180"/>
      <c r="U38" s="181"/>
      <c r="V38" s="181"/>
      <c r="W38" s="182"/>
      <c r="X38" s="172" t="s">
        <v>31</v>
      </c>
      <c r="Y38" s="172"/>
      <c r="Z38" s="172"/>
      <c r="AA38" s="172"/>
      <c r="AB38" s="172"/>
      <c r="AC38" s="152"/>
      <c r="AD38" s="152"/>
      <c r="AE38" s="152"/>
      <c r="AF38" s="152"/>
      <c r="AG38" s="152"/>
      <c r="AH38" s="152"/>
      <c r="AI38" s="152"/>
      <c r="AJ38" s="152"/>
    </row>
    <row r="39" spans="2:36" ht="31.5" customHeight="1">
      <c r="B39" s="192" t="s">
        <v>2087</v>
      </c>
      <c r="C39" s="192"/>
      <c r="D39" s="192"/>
      <c r="E39" s="192"/>
      <c r="F39" s="192"/>
      <c r="G39" s="192"/>
      <c r="H39" s="192"/>
      <c r="I39" s="192"/>
      <c r="J39" s="192"/>
      <c r="K39" s="192"/>
      <c r="L39" s="192"/>
      <c r="M39" s="192"/>
      <c r="N39" s="192"/>
      <c r="O39" s="192"/>
      <c r="P39" s="192"/>
      <c r="Q39" s="192"/>
      <c r="R39" s="192"/>
      <c r="S39" s="192"/>
      <c r="T39" s="192"/>
      <c r="U39" s="192"/>
      <c r="V39" s="192"/>
      <c r="W39" s="192"/>
      <c r="X39" s="192"/>
      <c r="Y39" s="192"/>
      <c r="Z39" s="192"/>
      <c r="AA39" s="192"/>
      <c r="AB39" s="192"/>
      <c r="AC39" s="192"/>
      <c r="AD39" s="192"/>
      <c r="AE39" s="192"/>
      <c r="AF39" s="192"/>
      <c r="AG39" s="192"/>
      <c r="AH39" s="192"/>
      <c r="AI39" s="192"/>
      <c r="AJ39" s="192"/>
    </row>
    <row r="40" spans="2:36" ht="48.75" customHeight="1">
      <c r="B40" s="183" t="s">
        <v>2001</v>
      </c>
      <c r="C40" s="184"/>
      <c r="D40" s="184"/>
      <c r="E40" s="184"/>
      <c r="F40" s="184"/>
      <c r="G40" s="184"/>
      <c r="H40" s="184"/>
      <c r="I40" s="91" t="s">
        <v>1249</v>
      </c>
      <c r="J40" s="189" t="s">
        <v>32</v>
      </c>
      <c r="K40" s="190"/>
      <c r="L40" s="190"/>
      <c r="M40" s="190"/>
      <c r="N40" s="190"/>
      <c r="O40" s="190"/>
      <c r="P40" s="190"/>
      <c r="Q40" s="190"/>
      <c r="R40" s="190"/>
      <c r="S40" s="190"/>
      <c r="T40" s="190"/>
      <c r="U40" s="190"/>
      <c r="V40" s="190"/>
      <c r="W40" s="190"/>
      <c r="X40" s="190"/>
      <c r="Y40" s="190"/>
      <c r="Z40" s="190"/>
      <c r="AA40" s="190"/>
      <c r="AB40" s="190"/>
      <c r="AC40" s="190"/>
      <c r="AD40" s="190"/>
      <c r="AE40" s="190"/>
      <c r="AF40" s="190"/>
      <c r="AG40" s="190"/>
      <c r="AH40" s="190"/>
      <c r="AI40" s="190"/>
      <c r="AJ40" s="191"/>
    </row>
    <row r="41" spans="2:36" ht="22.5" customHeight="1">
      <c r="B41" s="248" t="s">
        <v>3</v>
      </c>
      <c r="C41" s="249"/>
      <c r="D41" s="249"/>
      <c r="E41" s="249"/>
      <c r="F41" s="249"/>
      <c r="G41" s="249"/>
      <c r="H41" s="249"/>
      <c r="I41" s="249"/>
      <c r="J41" s="249"/>
      <c r="K41" s="249"/>
      <c r="L41" s="249"/>
      <c r="M41" s="250"/>
      <c r="N41" s="248" t="s">
        <v>33</v>
      </c>
      <c r="O41" s="249"/>
      <c r="P41" s="249"/>
      <c r="Q41" s="249"/>
      <c r="R41" s="249"/>
      <c r="S41" s="249"/>
      <c r="T41" s="249"/>
      <c r="U41" s="249"/>
      <c r="V41" s="249"/>
      <c r="W41" s="250"/>
      <c r="X41" s="248" t="s">
        <v>34</v>
      </c>
      <c r="Y41" s="249"/>
      <c r="Z41" s="249"/>
      <c r="AA41" s="249"/>
      <c r="AB41" s="249"/>
      <c r="AC41" s="249"/>
      <c r="AD41" s="251" t="s">
        <v>35</v>
      </c>
      <c r="AE41" s="251"/>
      <c r="AF41" s="251"/>
      <c r="AG41" s="251"/>
      <c r="AH41" s="251"/>
      <c r="AI41" s="251"/>
      <c r="AJ41" s="251"/>
    </row>
    <row r="42" spans="2:36" ht="20.25" customHeight="1">
      <c r="B42" s="196"/>
      <c r="C42" s="197"/>
      <c r="D42" s="197"/>
      <c r="E42" s="197"/>
      <c r="F42" s="197"/>
      <c r="G42" s="197"/>
      <c r="H42" s="197"/>
      <c r="I42" s="197"/>
      <c r="J42" s="197"/>
      <c r="K42" s="197"/>
      <c r="L42" s="197"/>
      <c r="M42" s="198"/>
      <c r="N42" s="196"/>
      <c r="O42" s="197"/>
      <c r="P42" s="197"/>
      <c r="Q42" s="197"/>
      <c r="R42" s="197"/>
      <c r="S42" s="197"/>
      <c r="T42" s="197"/>
      <c r="U42" s="197"/>
      <c r="V42" s="197"/>
      <c r="W42" s="198"/>
      <c r="X42" s="177"/>
      <c r="Y42" s="178"/>
      <c r="Z42" s="178"/>
      <c r="AA42" s="178"/>
      <c r="AB42" s="178"/>
      <c r="AC42" s="179"/>
      <c r="AD42" s="193"/>
      <c r="AE42" s="194"/>
      <c r="AF42" s="194"/>
      <c r="AG42" s="194"/>
      <c r="AH42" s="194"/>
      <c r="AI42" s="194"/>
      <c r="AJ42" s="195"/>
    </row>
    <row r="43" spans="2:36" ht="17.25" customHeight="1">
      <c r="B43" s="196"/>
      <c r="C43" s="197"/>
      <c r="D43" s="197"/>
      <c r="E43" s="197"/>
      <c r="F43" s="197"/>
      <c r="G43" s="197"/>
      <c r="H43" s="197"/>
      <c r="I43" s="197"/>
      <c r="J43" s="197"/>
      <c r="K43" s="197"/>
      <c r="L43" s="197"/>
      <c r="M43" s="198"/>
      <c r="N43" s="196"/>
      <c r="O43" s="197"/>
      <c r="P43" s="197"/>
      <c r="Q43" s="197"/>
      <c r="R43" s="197"/>
      <c r="S43" s="197"/>
      <c r="T43" s="197"/>
      <c r="U43" s="197"/>
      <c r="V43" s="197"/>
      <c r="W43" s="198"/>
      <c r="X43" s="177"/>
      <c r="Y43" s="178"/>
      <c r="Z43" s="178"/>
      <c r="AA43" s="178"/>
      <c r="AB43" s="178"/>
      <c r="AC43" s="179"/>
      <c r="AD43" s="193"/>
      <c r="AE43" s="194"/>
      <c r="AF43" s="194"/>
      <c r="AG43" s="194"/>
      <c r="AH43" s="194"/>
      <c r="AI43" s="194"/>
      <c r="AJ43" s="195"/>
    </row>
    <row r="44" spans="2:36" ht="31.5" customHeight="1">
      <c r="B44" s="192" t="s">
        <v>2088</v>
      </c>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row>
    <row r="45" spans="2:36" ht="31.5" customHeight="1">
      <c r="B45" s="168" t="s">
        <v>36</v>
      </c>
      <c r="C45" s="168"/>
      <c r="D45" s="168"/>
      <c r="E45" s="168"/>
      <c r="F45" s="168"/>
      <c r="G45" s="168"/>
      <c r="H45" s="169"/>
      <c r="I45" s="170"/>
      <c r="J45" s="170"/>
      <c r="K45" s="170"/>
      <c r="L45" s="170"/>
      <c r="M45" s="170"/>
      <c r="N45" s="170"/>
      <c r="O45" s="170"/>
      <c r="P45" s="170"/>
      <c r="Q45" s="170"/>
      <c r="R45" s="170"/>
      <c r="S45" s="170"/>
      <c r="T45" s="170"/>
      <c r="U45" s="172" t="s">
        <v>37</v>
      </c>
      <c r="V45" s="172"/>
      <c r="W45" s="172"/>
      <c r="X45" s="172"/>
      <c r="Y45" s="172"/>
      <c r="Z45" s="163"/>
      <c r="AA45" s="163"/>
      <c r="AB45" s="163"/>
      <c r="AC45" s="163"/>
      <c r="AD45" s="163"/>
      <c r="AE45" s="163"/>
      <c r="AF45" s="163"/>
      <c r="AG45" s="163"/>
      <c r="AH45" s="163"/>
      <c r="AI45" s="163"/>
      <c r="AJ45" s="163"/>
    </row>
    <row r="46" spans="2:36" ht="31.5" customHeight="1">
      <c r="B46" s="168" t="s">
        <v>38</v>
      </c>
      <c r="C46" s="168"/>
      <c r="D46" s="168"/>
      <c r="E46" s="168"/>
      <c r="F46" s="168"/>
      <c r="G46" s="168"/>
      <c r="H46" s="169"/>
      <c r="I46" s="170"/>
      <c r="J46" s="170"/>
      <c r="K46" s="170"/>
      <c r="L46" s="170"/>
      <c r="M46" s="170"/>
      <c r="N46" s="170"/>
      <c r="O46" s="170"/>
      <c r="P46" s="170"/>
      <c r="Q46" s="170"/>
      <c r="R46" s="170"/>
      <c r="S46" s="170"/>
      <c r="T46" s="170"/>
      <c r="U46" s="172" t="s">
        <v>39</v>
      </c>
      <c r="V46" s="172"/>
      <c r="W46" s="172"/>
      <c r="X46" s="172"/>
      <c r="Y46" s="172"/>
      <c r="Z46" s="163"/>
      <c r="AA46" s="163"/>
      <c r="AB46" s="163"/>
      <c r="AC46" s="163"/>
      <c r="AD46" s="163"/>
      <c r="AE46" s="163"/>
      <c r="AF46" s="163"/>
      <c r="AG46" s="163"/>
      <c r="AH46" s="163"/>
      <c r="AI46" s="163"/>
      <c r="AJ46" s="163"/>
    </row>
    <row r="47" spans="2:36" ht="31.5" customHeight="1">
      <c r="B47" s="168" t="s">
        <v>40</v>
      </c>
      <c r="C47" s="168"/>
      <c r="D47" s="168"/>
      <c r="E47" s="168"/>
      <c r="F47" s="168"/>
      <c r="G47" s="168"/>
      <c r="H47" s="252"/>
      <c r="I47" s="253"/>
      <c r="J47" s="253"/>
      <c r="K47" s="253"/>
      <c r="L47" s="253"/>
      <c r="M47" s="253"/>
      <c r="N47" s="253"/>
      <c r="O47" s="253"/>
      <c r="P47" s="253"/>
      <c r="Q47" s="253"/>
      <c r="R47" s="253"/>
      <c r="S47" s="253"/>
      <c r="T47" s="253"/>
      <c r="U47" s="172" t="s">
        <v>41</v>
      </c>
      <c r="V47" s="172"/>
      <c r="W47" s="172"/>
      <c r="X47" s="172"/>
      <c r="Y47" s="172"/>
      <c r="Z47" s="254"/>
      <c r="AA47" s="255"/>
      <c r="AB47" s="255"/>
      <c r="AC47" s="255"/>
      <c r="AD47" s="255"/>
      <c r="AE47" s="255"/>
      <c r="AF47" s="255"/>
      <c r="AG47" s="255"/>
      <c r="AH47" s="255"/>
      <c r="AI47" s="255"/>
      <c r="AJ47" s="255"/>
    </row>
    <row r="48" spans="2:36" ht="31.5" customHeight="1">
      <c r="B48" s="168" t="s">
        <v>79</v>
      </c>
      <c r="C48" s="168"/>
      <c r="D48" s="168"/>
      <c r="E48" s="168"/>
      <c r="F48" s="168"/>
      <c r="G48" s="168"/>
      <c r="H48" s="171"/>
      <c r="I48" s="171"/>
      <c r="J48" s="171"/>
      <c r="K48" s="171"/>
      <c r="L48" s="171"/>
      <c r="M48" s="171"/>
      <c r="N48" s="171"/>
      <c r="O48" s="171"/>
      <c r="P48" s="168" t="s">
        <v>78</v>
      </c>
      <c r="Q48" s="168"/>
      <c r="R48" s="168"/>
      <c r="S48" s="168"/>
      <c r="T48" s="168"/>
      <c r="U48" s="171"/>
      <c r="V48" s="171"/>
      <c r="W48" s="171"/>
      <c r="X48" s="171"/>
      <c r="Y48" s="171"/>
      <c r="Z48" s="172" t="s">
        <v>77</v>
      </c>
      <c r="AA48" s="172"/>
      <c r="AB48" s="172"/>
      <c r="AC48" s="172"/>
      <c r="AD48" s="173"/>
      <c r="AE48" s="174"/>
      <c r="AF48" s="174"/>
      <c r="AG48" s="174"/>
      <c r="AH48" s="174"/>
      <c r="AI48" s="174"/>
      <c r="AJ48" s="174"/>
    </row>
    <row r="49" spans="2:36" ht="31.5" customHeight="1">
      <c r="B49" s="175" t="s">
        <v>70</v>
      </c>
      <c r="C49" s="175"/>
      <c r="D49" s="175"/>
      <c r="E49" s="175"/>
      <c r="F49" s="175"/>
      <c r="G49" s="175"/>
      <c r="H49" s="175"/>
      <c r="I49" s="175"/>
      <c r="J49" s="175"/>
      <c r="K49" s="175"/>
      <c r="L49" s="175"/>
      <c r="M49" s="159"/>
      <c r="N49" s="159"/>
      <c r="O49" s="159"/>
      <c r="P49" s="159"/>
      <c r="Q49" s="159"/>
      <c r="R49" s="159"/>
      <c r="S49" s="159"/>
      <c r="T49" s="159"/>
      <c r="U49" s="159"/>
      <c r="V49" s="159"/>
      <c r="W49" s="159"/>
      <c r="X49" s="159"/>
      <c r="Y49" s="159"/>
      <c r="Z49" s="159"/>
      <c r="AA49" s="159"/>
      <c r="AB49" s="159"/>
      <c r="AC49" s="159"/>
      <c r="AD49" s="159"/>
      <c r="AE49" s="159"/>
      <c r="AF49" s="159"/>
      <c r="AG49" s="159"/>
      <c r="AH49" s="159"/>
      <c r="AI49" s="159"/>
      <c r="AJ49" s="159"/>
    </row>
    <row r="50" spans="2:36" ht="31.5" customHeight="1">
      <c r="B50" s="172" t="s">
        <v>80</v>
      </c>
      <c r="C50" s="172"/>
      <c r="D50" s="172"/>
      <c r="E50" s="172"/>
      <c r="F50" s="172"/>
      <c r="G50" s="172"/>
      <c r="H50" s="172"/>
      <c r="I50" s="172"/>
      <c r="J50" s="172"/>
      <c r="K50" s="172"/>
      <c r="L50" s="172"/>
      <c r="M50" s="92" t="s">
        <v>42</v>
      </c>
      <c r="N50" s="159" t="s">
        <v>1378</v>
      </c>
      <c r="O50" s="159"/>
      <c r="P50" s="159"/>
      <c r="Q50" s="92" t="s">
        <v>43</v>
      </c>
      <c r="R50" s="159">
        <v>2025</v>
      </c>
      <c r="S50" s="159"/>
      <c r="T50" s="159"/>
      <c r="U50" s="172" t="s">
        <v>44</v>
      </c>
      <c r="V50" s="172"/>
      <c r="W50" s="172"/>
      <c r="X50" s="172"/>
      <c r="Y50" s="172"/>
      <c r="Z50" s="130" t="s">
        <v>1250</v>
      </c>
      <c r="AA50" s="130"/>
      <c r="AB50" s="130"/>
      <c r="AC50" s="174"/>
      <c r="AD50" s="174"/>
      <c r="AE50" s="174"/>
      <c r="AF50" s="174"/>
      <c r="AG50" s="174"/>
      <c r="AH50" s="174"/>
      <c r="AI50" s="174"/>
      <c r="AJ50" s="174"/>
    </row>
    <row r="51" spans="2:36" ht="7.5" customHeight="1">
      <c r="B51" s="90"/>
      <c r="C51" s="90"/>
      <c r="D51" s="90"/>
      <c r="E51" s="90"/>
      <c r="F51" s="90"/>
      <c r="G51" s="90"/>
      <c r="H51" s="90"/>
      <c r="I51" s="88"/>
      <c r="J51" s="88"/>
      <c r="K51" s="88"/>
      <c r="L51" s="90"/>
      <c r="M51" s="88"/>
      <c r="N51" s="88"/>
      <c r="O51" s="88"/>
      <c r="P51" s="88"/>
      <c r="Q51" s="88"/>
      <c r="R51" s="90"/>
      <c r="S51" s="88"/>
      <c r="T51" s="88"/>
      <c r="U51" s="88"/>
      <c r="V51" s="88"/>
      <c r="W51" s="90"/>
      <c r="X51" s="88"/>
      <c r="Y51" s="88"/>
      <c r="Z51" s="88"/>
      <c r="AA51" s="88"/>
      <c r="AB51" s="90"/>
      <c r="AC51" s="90"/>
      <c r="AD51" s="90"/>
      <c r="AE51" s="90"/>
      <c r="AF51" s="90"/>
      <c r="AG51" s="90"/>
      <c r="AH51" s="90"/>
      <c r="AI51" s="90"/>
      <c r="AJ51" s="90"/>
    </row>
    <row r="52" spans="2:36" ht="31.5" customHeight="1">
      <c r="B52" s="245" t="s">
        <v>2009</v>
      </c>
      <c r="C52" s="246"/>
      <c r="D52" s="246"/>
      <c r="E52" s="246"/>
      <c r="F52" s="246"/>
      <c r="G52" s="246"/>
      <c r="H52" s="246"/>
      <c r="I52" s="246"/>
      <c r="J52" s="246"/>
      <c r="K52" s="246"/>
      <c r="L52" s="246"/>
      <c r="M52" s="246"/>
      <c r="N52" s="246"/>
      <c r="O52" s="246"/>
      <c r="P52" s="246"/>
      <c r="Q52" s="246"/>
      <c r="R52" s="246"/>
      <c r="S52" s="246"/>
      <c r="T52" s="246"/>
      <c r="U52" s="246"/>
      <c r="V52" s="246"/>
      <c r="W52" s="246"/>
      <c r="X52" s="246"/>
      <c r="Y52" s="246"/>
      <c r="Z52" s="246"/>
      <c r="AA52" s="246"/>
      <c r="AB52" s="246"/>
      <c r="AC52" s="246"/>
      <c r="AD52" s="246"/>
      <c r="AE52" s="246"/>
      <c r="AF52" s="246"/>
      <c r="AG52" s="246"/>
      <c r="AH52" s="246"/>
      <c r="AI52" s="246"/>
      <c r="AJ52" s="247"/>
    </row>
    <row r="53" spans="2:36" ht="7.5" customHeight="1">
      <c r="B53" s="90"/>
      <c r="C53" s="90"/>
      <c r="D53" s="90"/>
      <c r="E53" s="90"/>
      <c r="F53" s="90"/>
      <c r="G53" s="90"/>
      <c r="H53" s="90"/>
      <c r="I53" s="88"/>
      <c r="J53" s="88"/>
      <c r="K53" s="88"/>
      <c r="L53" s="90"/>
      <c r="M53" s="88"/>
      <c r="N53" s="88"/>
      <c r="O53" s="88"/>
      <c r="P53" s="88"/>
      <c r="Q53" s="88"/>
      <c r="R53" s="90"/>
      <c r="S53" s="88"/>
      <c r="T53" s="88"/>
      <c r="U53" s="88"/>
      <c r="V53" s="88"/>
      <c r="W53" s="90"/>
      <c r="X53" s="88"/>
      <c r="Y53" s="88"/>
      <c r="Z53" s="88"/>
      <c r="AA53" s="88"/>
      <c r="AB53" s="90"/>
      <c r="AC53" s="90"/>
      <c r="AD53" s="90"/>
      <c r="AE53" s="90"/>
      <c r="AF53" s="90"/>
      <c r="AG53" s="90"/>
      <c r="AH53" s="90"/>
      <c r="AI53" s="90"/>
      <c r="AJ53" s="90"/>
    </row>
    <row r="54" spans="2:36" ht="31.5" customHeight="1">
      <c r="B54" s="133" t="s">
        <v>36</v>
      </c>
      <c r="C54" s="133"/>
      <c r="D54" s="133"/>
      <c r="E54" s="133"/>
      <c r="F54" s="133"/>
      <c r="G54" s="133"/>
      <c r="H54" s="169"/>
      <c r="I54" s="170"/>
      <c r="J54" s="170"/>
      <c r="K54" s="170"/>
      <c r="L54" s="170"/>
      <c r="M54" s="170"/>
      <c r="N54" s="170"/>
      <c r="O54" s="170"/>
      <c r="P54" s="170"/>
      <c r="Q54" s="170"/>
      <c r="R54" s="170"/>
      <c r="S54" s="170"/>
      <c r="T54" s="170"/>
      <c r="U54" s="150" t="s">
        <v>37</v>
      </c>
      <c r="V54" s="150"/>
      <c r="W54" s="150"/>
      <c r="X54" s="150"/>
      <c r="Y54" s="150"/>
      <c r="Z54" s="163"/>
      <c r="AA54" s="163"/>
      <c r="AB54" s="163"/>
      <c r="AC54" s="163"/>
      <c r="AD54" s="163"/>
      <c r="AE54" s="163"/>
      <c r="AF54" s="163"/>
      <c r="AG54" s="163"/>
      <c r="AH54" s="163"/>
      <c r="AI54" s="163"/>
      <c r="AJ54" s="163"/>
    </row>
    <row r="55" spans="2:36" ht="31.5" customHeight="1">
      <c r="B55" s="133" t="s">
        <v>38</v>
      </c>
      <c r="C55" s="133"/>
      <c r="D55" s="133"/>
      <c r="E55" s="133"/>
      <c r="F55" s="133"/>
      <c r="G55" s="133"/>
      <c r="H55" s="169"/>
      <c r="I55" s="170"/>
      <c r="J55" s="170"/>
      <c r="K55" s="170"/>
      <c r="L55" s="170"/>
      <c r="M55" s="170"/>
      <c r="N55" s="170"/>
      <c r="O55" s="170"/>
      <c r="P55" s="170"/>
      <c r="Q55" s="170"/>
      <c r="R55" s="170"/>
      <c r="S55" s="170"/>
      <c r="T55" s="170"/>
      <c r="U55" s="150" t="s">
        <v>39</v>
      </c>
      <c r="V55" s="150"/>
      <c r="W55" s="150"/>
      <c r="X55" s="150"/>
      <c r="Y55" s="150"/>
      <c r="Z55" s="163"/>
      <c r="AA55" s="163"/>
      <c r="AB55" s="163"/>
      <c r="AC55" s="163"/>
      <c r="AD55" s="163"/>
      <c r="AE55" s="163"/>
      <c r="AF55" s="163"/>
      <c r="AG55" s="163"/>
      <c r="AH55" s="163"/>
      <c r="AI55" s="163"/>
      <c r="AJ55" s="163"/>
    </row>
    <row r="56" spans="2:36" ht="31.5" customHeight="1">
      <c r="B56" s="133" t="s">
        <v>40</v>
      </c>
      <c r="C56" s="133"/>
      <c r="D56" s="133"/>
      <c r="E56" s="133"/>
      <c r="F56" s="133"/>
      <c r="G56" s="133"/>
      <c r="H56" s="164"/>
      <c r="I56" s="165"/>
      <c r="J56" s="165"/>
      <c r="K56" s="165"/>
      <c r="L56" s="165"/>
      <c r="M56" s="165"/>
      <c r="N56" s="165"/>
      <c r="O56" s="165"/>
      <c r="P56" s="165"/>
      <c r="Q56" s="165"/>
      <c r="R56" s="165"/>
      <c r="S56" s="165"/>
      <c r="T56" s="165"/>
      <c r="U56" s="150" t="s">
        <v>41</v>
      </c>
      <c r="V56" s="150"/>
      <c r="W56" s="150"/>
      <c r="X56" s="150"/>
      <c r="Y56" s="150"/>
      <c r="Z56" s="166"/>
      <c r="AA56" s="167"/>
      <c r="AB56" s="167"/>
      <c r="AC56" s="167"/>
      <c r="AD56" s="167"/>
      <c r="AE56" s="167"/>
      <c r="AF56" s="167"/>
      <c r="AG56" s="167"/>
      <c r="AH56" s="167"/>
      <c r="AI56" s="167"/>
      <c r="AJ56" s="167"/>
    </row>
    <row r="57" spans="2:36" ht="31.5" customHeight="1">
      <c r="B57" s="133" t="s">
        <v>79</v>
      </c>
      <c r="C57" s="133"/>
      <c r="D57" s="133"/>
      <c r="E57" s="133"/>
      <c r="F57" s="133"/>
      <c r="G57" s="133"/>
      <c r="H57" s="160"/>
      <c r="I57" s="160"/>
      <c r="J57" s="160"/>
      <c r="K57" s="160"/>
      <c r="L57" s="160"/>
      <c r="M57" s="160"/>
      <c r="N57" s="160"/>
      <c r="O57" s="160"/>
      <c r="P57" s="133" t="s">
        <v>78</v>
      </c>
      <c r="Q57" s="133"/>
      <c r="R57" s="133"/>
      <c r="S57" s="133"/>
      <c r="T57" s="133"/>
      <c r="U57" s="160"/>
      <c r="V57" s="160"/>
      <c r="W57" s="160"/>
      <c r="X57" s="160"/>
      <c r="Y57" s="160"/>
      <c r="Z57" s="150" t="s">
        <v>77</v>
      </c>
      <c r="AA57" s="150"/>
      <c r="AB57" s="150"/>
      <c r="AC57" s="150"/>
      <c r="AD57" s="161"/>
      <c r="AE57" s="123"/>
      <c r="AF57" s="123"/>
      <c r="AG57" s="123"/>
      <c r="AH57" s="123"/>
      <c r="AI57" s="123"/>
      <c r="AJ57" s="123"/>
    </row>
    <row r="58" spans="2:36" ht="31.5" customHeight="1">
      <c r="B58" s="133" t="s">
        <v>70</v>
      </c>
      <c r="C58" s="133"/>
      <c r="D58" s="133"/>
      <c r="E58" s="133"/>
      <c r="F58" s="133"/>
      <c r="G58" s="133"/>
      <c r="H58" s="133"/>
      <c r="I58" s="133"/>
      <c r="J58" s="133"/>
      <c r="K58" s="133"/>
      <c r="L58" s="133"/>
      <c r="M58" s="159"/>
      <c r="N58" s="159"/>
      <c r="O58" s="159"/>
      <c r="P58" s="159"/>
      <c r="Q58" s="159"/>
      <c r="R58" s="159"/>
      <c r="S58" s="159"/>
      <c r="T58" s="159"/>
      <c r="U58" s="159"/>
      <c r="V58" s="159"/>
      <c r="W58" s="159"/>
      <c r="X58" s="159"/>
      <c r="Y58" s="159"/>
      <c r="Z58" s="159"/>
      <c r="AA58" s="159"/>
      <c r="AB58" s="159"/>
      <c r="AC58" s="159"/>
      <c r="AD58" s="159"/>
      <c r="AE58" s="159"/>
      <c r="AF58" s="159"/>
      <c r="AG58" s="159"/>
      <c r="AH58" s="159"/>
      <c r="AI58" s="159"/>
      <c r="AJ58" s="159"/>
    </row>
    <row r="59" spans="2:36" ht="31.5" customHeight="1">
      <c r="B59" s="150" t="s">
        <v>80</v>
      </c>
      <c r="C59" s="150"/>
      <c r="D59" s="150"/>
      <c r="E59" s="150"/>
      <c r="F59" s="150"/>
      <c r="G59" s="150"/>
      <c r="H59" s="150"/>
      <c r="I59" s="150"/>
      <c r="J59" s="150"/>
      <c r="K59" s="150"/>
      <c r="L59" s="150"/>
      <c r="M59" s="84" t="s">
        <v>42</v>
      </c>
      <c r="N59" s="159"/>
      <c r="O59" s="159"/>
      <c r="P59" s="159"/>
      <c r="Q59" s="84" t="s">
        <v>43</v>
      </c>
      <c r="R59" s="159"/>
      <c r="S59" s="159"/>
      <c r="T59" s="159"/>
      <c r="U59" s="150" t="s">
        <v>2089</v>
      </c>
      <c r="V59" s="150"/>
      <c r="W59" s="150"/>
      <c r="X59" s="150"/>
      <c r="Y59" s="150"/>
      <c r="Z59" s="130" t="s">
        <v>1249</v>
      </c>
      <c r="AA59" s="130"/>
      <c r="AB59" s="130"/>
      <c r="AC59" s="162"/>
      <c r="AD59" s="162"/>
      <c r="AE59" s="162"/>
      <c r="AF59" s="162"/>
      <c r="AG59" s="162"/>
      <c r="AH59" s="162"/>
      <c r="AI59" s="162"/>
      <c r="AJ59" s="162"/>
    </row>
    <row r="60" spans="2:36" ht="18">
      <c r="B60" s="132" t="s">
        <v>1379</v>
      </c>
      <c r="C60" s="132"/>
      <c r="D60" s="132"/>
      <c r="E60" s="132"/>
      <c r="F60" s="132"/>
      <c r="G60" s="132"/>
      <c r="H60" s="132"/>
      <c r="I60" s="132"/>
      <c r="J60" s="132"/>
      <c r="K60" s="132"/>
      <c r="L60" s="132"/>
      <c r="M60" s="132"/>
      <c r="N60" s="132"/>
      <c r="O60" s="132"/>
      <c r="P60" s="132"/>
      <c r="Q60" s="132"/>
      <c r="R60" s="132"/>
      <c r="S60" s="132"/>
      <c r="T60" s="132"/>
      <c r="U60" s="132"/>
      <c r="V60" s="132"/>
      <c r="W60" s="132"/>
      <c r="X60" s="132"/>
      <c r="Y60" s="132"/>
      <c r="Z60" s="132"/>
      <c r="AA60" s="132"/>
      <c r="AB60" s="132"/>
      <c r="AC60" s="132"/>
      <c r="AD60" s="132"/>
      <c r="AE60" s="132"/>
      <c r="AF60" s="132"/>
      <c r="AG60" s="132"/>
      <c r="AH60" s="132"/>
      <c r="AI60" s="132"/>
      <c r="AJ60" s="132"/>
    </row>
    <row r="61" spans="2:36" ht="45.75" customHeight="1">
      <c r="B61" s="123" t="s">
        <v>46</v>
      </c>
      <c r="C61" s="123"/>
      <c r="D61" s="123"/>
      <c r="E61" s="123"/>
      <c r="F61" s="123"/>
      <c r="G61" s="123"/>
      <c r="H61" s="123"/>
      <c r="I61" s="149"/>
      <c r="J61" s="149"/>
      <c r="K61" s="150" t="s">
        <v>47</v>
      </c>
      <c r="L61" s="150"/>
      <c r="M61" s="150"/>
      <c r="N61" s="150"/>
      <c r="O61" s="150"/>
      <c r="P61" s="150"/>
      <c r="Q61" s="150"/>
      <c r="R61" s="149"/>
      <c r="S61" s="149"/>
      <c r="T61" s="149"/>
      <c r="U61" s="149"/>
      <c r="V61" s="133" t="s">
        <v>1383</v>
      </c>
      <c r="W61" s="133"/>
      <c r="X61" s="133"/>
      <c r="Y61" s="151"/>
      <c r="Z61" s="151"/>
      <c r="AA61" s="151"/>
      <c r="AB61" s="151"/>
      <c r="AC61" s="151"/>
      <c r="AD61" s="118" t="s">
        <v>1384</v>
      </c>
      <c r="AE61" s="151"/>
      <c r="AF61" s="151"/>
      <c r="AG61" s="151"/>
      <c r="AH61" s="151"/>
      <c r="AI61" s="151"/>
      <c r="AJ61" s="151"/>
    </row>
    <row r="62" spans="2:36" ht="45.75" customHeight="1">
      <c r="B62" s="132" t="s">
        <v>45</v>
      </c>
      <c r="C62" s="132"/>
      <c r="D62" s="152"/>
      <c r="E62" s="152"/>
      <c r="F62" s="152"/>
      <c r="G62" s="152"/>
      <c r="H62" s="152"/>
      <c r="I62" s="152"/>
      <c r="J62" s="152"/>
      <c r="K62" s="150" t="s">
        <v>1643</v>
      </c>
      <c r="L62" s="150"/>
      <c r="M62" s="150"/>
      <c r="N62" s="150"/>
      <c r="O62" s="150"/>
      <c r="P62" s="150"/>
      <c r="Q62" s="149" t="s">
        <v>1188</v>
      </c>
      <c r="R62" s="149"/>
      <c r="S62" s="149"/>
      <c r="T62" s="149"/>
      <c r="U62" s="150" t="s">
        <v>1644</v>
      </c>
      <c r="V62" s="150"/>
      <c r="W62" s="153"/>
      <c r="X62" s="153"/>
      <c r="Y62" s="153"/>
      <c r="Z62" s="153"/>
      <c r="AA62" s="153"/>
      <c r="AB62" s="133" t="s">
        <v>81</v>
      </c>
      <c r="AC62" s="133"/>
      <c r="AD62" s="133"/>
      <c r="AE62" s="133"/>
      <c r="AF62" s="152"/>
      <c r="AG62" s="152"/>
      <c r="AH62" s="152"/>
      <c r="AI62" s="152"/>
      <c r="AJ62" s="152"/>
    </row>
    <row r="63" spans="2:36" ht="30.75" customHeight="1">
      <c r="B63" s="133" t="s">
        <v>1982</v>
      </c>
      <c r="C63" s="133"/>
      <c r="D63" s="133"/>
      <c r="E63" s="133"/>
      <c r="F63" s="133"/>
      <c r="G63" s="133"/>
      <c r="H63" s="133"/>
      <c r="I63" s="133"/>
      <c r="J63" s="133"/>
      <c r="K63" s="133"/>
      <c r="L63" s="133"/>
      <c r="M63" s="133"/>
      <c r="N63" s="133"/>
      <c r="O63" s="133"/>
      <c r="P63" s="133"/>
      <c r="Q63" s="133"/>
      <c r="R63" s="133"/>
      <c r="S63" s="133"/>
      <c r="T63" s="133"/>
      <c r="U63" s="133"/>
      <c r="V63" s="133"/>
      <c r="W63" s="133"/>
      <c r="X63" s="133"/>
      <c r="Y63" s="133"/>
      <c r="Z63" s="133"/>
      <c r="AA63" s="133"/>
      <c r="AB63" s="133"/>
      <c r="AC63" s="133"/>
      <c r="AD63" s="133"/>
      <c r="AE63" s="133"/>
      <c r="AF63" s="133"/>
      <c r="AG63" s="133"/>
      <c r="AH63" s="133"/>
      <c r="AI63" s="133"/>
      <c r="AJ63" s="133"/>
    </row>
    <row r="64" spans="2:36" ht="7.5" customHeight="1">
      <c r="B64" s="90"/>
      <c r="C64" s="90"/>
      <c r="D64" s="90"/>
      <c r="E64" s="90"/>
      <c r="F64" s="90"/>
      <c r="G64" s="90"/>
      <c r="H64" s="90"/>
      <c r="I64" s="88"/>
      <c r="J64" s="88"/>
      <c r="K64" s="88"/>
      <c r="L64" s="90"/>
      <c r="M64" s="88"/>
      <c r="N64" s="88"/>
      <c r="O64" s="88"/>
      <c r="P64" s="88"/>
      <c r="Q64" s="88"/>
      <c r="R64" s="90"/>
      <c r="S64" s="88"/>
      <c r="T64" s="88"/>
      <c r="U64" s="88"/>
      <c r="V64" s="88"/>
      <c r="W64" s="90"/>
      <c r="X64" s="88"/>
      <c r="Y64" s="88"/>
      <c r="Z64" s="88"/>
      <c r="AA64" s="88"/>
      <c r="AB64" s="90"/>
      <c r="AC64" s="90"/>
      <c r="AD64" s="90"/>
      <c r="AE64" s="90"/>
      <c r="AF64" s="90"/>
      <c r="AG64" s="90"/>
      <c r="AH64" s="90"/>
      <c r="AI64" s="90"/>
      <c r="AJ64" s="90"/>
    </row>
    <row r="65" spans="2:36" ht="28.5" customHeight="1">
      <c r="B65" s="208" t="s">
        <v>2000</v>
      </c>
      <c r="C65" s="208"/>
      <c r="D65" s="208"/>
      <c r="E65" s="208"/>
      <c r="F65" s="208"/>
      <c r="G65" s="208"/>
      <c r="H65" s="208"/>
      <c r="I65" s="208"/>
      <c r="J65" s="208"/>
      <c r="K65" s="208"/>
      <c r="L65" s="208"/>
      <c r="M65" s="208"/>
      <c r="N65" s="208"/>
      <c r="O65" s="208"/>
      <c r="P65" s="208"/>
      <c r="Q65" s="208"/>
      <c r="R65" s="208"/>
      <c r="S65" s="208"/>
      <c r="T65" s="208"/>
      <c r="U65" s="208"/>
      <c r="V65" s="208"/>
      <c r="W65" s="208"/>
      <c r="X65" s="208"/>
      <c r="Y65" s="208"/>
      <c r="Z65" s="208"/>
      <c r="AA65" s="208"/>
      <c r="AB65" s="208"/>
      <c r="AC65" s="208"/>
      <c r="AD65" s="208"/>
      <c r="AE65" s="208"/>
      <c r="AF65" s="208"/>
      <c r="AG65" s="208"/>
      <c r="AH65" s="208"/>
      <c r="AI65" s="208"/>
      <c r="AJ65" s="208"/>
    </row>
    <row r="66" spans="2:36" ht="45.75" customHeight="1">
      <c r="B66" s="123" t="s">
        <v>21</v>
      </c>
      <c r="C66" s="123"/>
      <c r="D66" s="123"/>
      <c r="E66" s="240" t="s">
        <v>3</v>
      </c>
      <c r="F66" s="241"/>
      <c r="G66" s="241"/>
      <c r="H66" s="241"/>
      <c r="I66" s="241"/>
      <c r="J66" s="193"/>
      <c r="K66" s="194"/>
      <c r="L66" s="194"/>
      <c r="M66" s="194"/>
      <c r="N66" s="194"/>
      <c r="O66" s="194"/>
      <c r="P66" s="194"/>
      <c r="Q66" s="194"/>
      <c r="R66" s="195"/>
      <c r="S66" s="132" t="s">
        <v>50</v>
      </c>
      <c r="T66" s="132"/>
      <c r="U66" s="159"/>
      <c r="V66" s="159"/>
      <c r="W66" s="159"/>
      <c r="X66" s="159"/>
      <c r="Y66" s="159"/>
      <c r="Z66" s="159"/>
      <c r="AA66" s="159"/>
      <c r="AB66" s="159"/>
      <c r="AC66" s="159"/>
      <c r="AD66" s="132" t="s">
        <v>1983</v>
      </c>
      <c r="AE66" s="132"/>
      <c r="AF66" s="242"/>
      <c r="AG66" s="243"/>
      <c r="AH66" s="243"/>
      <c r="AI66" s="243"/>
      <c r="AJ66" s="244"/>
    </row>
    <row r="67" spans="2:36" ht="45.75" customHeight="1">
      <c r="B67" s="123" t="s">
        <v>14</v>
      </c>
      <c r="C67" s="123"/>
      <c r="D67" s="123"/>
      <c r="E67" s="133" t="s">
        <v>3</v>
      </c>
      <c r="F67" s="133"/>
      <c r="G67" s="133"/>
      <c r="H67" s="133"/>
      <c r="I67" s="133"/>
      <c r="J67" s="130"/>
      <c r="K67" s="130"/>
      <c r="L67" s="130"/>
      <c r="M67" s="130"/>
      <c r="N67" s="130"/>
      <c r="O67" s="130"/>
      <c r="P67" s="130"/>
      <c r="Q67" s="132" t="s">
        <v>50</v>
      </c>
      <c r="R67" s="132"/>
      <c r="S67" s="159"/>
      <c r="T67" s="159"/>
      <c r="U67" s="159"/>
      <c r="V67" s="159"/>
      <c r="W67" s="159"/>
      <c r="X67" s="159"/>
      <c r="Y67" s="159"/>
      <c r="Z67" s="132" t="s">
        <v>1983</v>
      </c>
      <c r="AA67" s="132"/>
      <c r="AB67" s="159"/>
      <c r="AC67" s="159"/>
      <c r="AD67" s="159"/>
      <c r="AE67" s="132" t="s">
        <v>51</v>
      </c>
      <c r="AF67" s="132"/>
      <c r="AG67" s="132"/>
      <c r="AH67" s="159" t="s">
        <v>1990</v>
      </c>
      <c r="AI67" s="159"/>
      <c r="AJ67" s="159"/>
    </row>
    <row r="68" spans="2:36" ht="18" customHeight="1">
      <c r="B68" s="123"/>
      <c r="C68" s="123"/>
      <c r="D68" s="123"/>
      <c r="E68" s="133"/>
      <c r="F68" s="133"/>
      <c r="G68" s="133"/>
      <c r="H68" s="133"/>
      <c r="I68" s="133"/>
      <c r="J68" s="130"/>
      <c r="K68" s="130"/>
      <c r="L68" s="130"/>
      <c r="M68" s="130"/>
      <c r="N68" s="130"/>
      <c r="O68" s="130"/>
      <c r="P68" s="130"/>
      <c r="Q68" s="132"/>
      <c r="R68" s="132"/>
      <c r="S68" s="159"/>
      <c r="T68" s="159"/>
      <c r="U68" s="159"/>
      <c r="V68" s="159"/>
      <c r="W68" s="159"/>
      <c r="X68" s="159"/>
      <c r="Y68" s="159"/>
      <c r="Z68" s="132"/>
      <c r="AA68" s="132"/>
      <c r="AB68" s="159"/>
      <c r="AC68" s="159"/>
      <c r="AD68" s="159"/>
      <c r="AE68" s="132"/>
      <c r="AF68" s="132"/>
      <c r="AG68" s="132"/>
      <c r="AH68" s="159"/>
      <c r="AI68" s="159"/>
      <c r="AJ68" s="159"/>
    </row>
    <row r="69" spans="2:36" ht="13.5">
      <c r="B69" s="90"/>
      <c r="C69" s="90"/>
      <c r="D69" s="90"/>
      <c r="E69" s="90"/>
      <c r="F69" s="90"/>
      <c r="G69" s="90"/>
      <c r="H69" s="90"/>
      <c r="I69" s="88"/>
      <c r="J69" s="88"/>
      <c r="K69" s="88"/>
      <c r="L69" s="90"/>
      <c r="M69" s="88"/>
      <c r="N69" s="88"/>
      <c r="O69" s="88"/>
      <c r="P69" s="88"/>
      <c r="Q69" s="88"/>
      <c r="R69" s="90"/>
      <c r="S69" s="88"/>
      <c r="T69" s="88"/>
      <c r="U69" s="88"/>
      <c r="V69" s="88"/>
      <c r="W69" s="90"/>
      <c r="X69" s="88"/>
      <c r="Y69" s="88"/>
      <c r="Z69" s="88"/>
      <c r="AA69" s="88"/>
      <c r="AB69" s="90"/>
      <c r="AC69" s="90"/>
      <c r="AD69" s="90"/>
      <c r="AE69" s="90"/>
      <c r="AF69" s="90"/>
      <c r="AG69" s="90"/>
      <c r="AH69" s="90"/>
      <c r="AI69" s="90"/>
      <c r="AJ69" s="90"/>
    </row>
    <row r="70" spans="2:36" ht="27.75" customHeight="1">
      <c r="B70" s="208" t="s">
        <v>2090</v>
      </c>
      <c r="C70" s="208"/>
      <c r="D70" s="208"/>
      <c r="E70" s="208"/>
      <c r="F70" s="208"/>
      <c r="G70" s="208"/>
      <c r="H70" s="208"/>
      <c r="I70" s="208"/>
      <c r="J70" s="208"/>
      <c r="K70" s="208"/>
      <c r="L70" s="208"/>
      <c r="M70" s="208"/>
      <c r="N70" s="208"/>
      <c r="O70" s="208"/>
      <c r="P70" s="208"/>
      <c r="Q70" s="208"/>
      <c r="R70" s="208"/>
      <c r="S70" s="208"/>
      <c r="T70" s="208"/>
      <c r="U70" s="208"/>
      <c r="V70" s="208"/>
      <c r="W70" s="208"/>
      <c r="X70" s="208"/>
      <c r="Y70" s="208"/>
      <c r="Z70" s="208"/>
      <c r="AA70" s="208"/>
      <c r="AB70" s="208"/>
      <c r="AC70" s="208"/>
      <c r="AD70" s="208"/>
      <c r="AE70" s="208"/>
      <c r="AF70" s="208"/>
      <c r="AG70" s="208"/>
      <c r="AH70" s="208"/>
      <c r="AI70" s="208"/>
      <c r="AJ70" s="208"/>
    </row>
    <row r="71" spans="2:36" ht="42" customHeight="1">
      <c r="B71" s="135" t="s">
        <v>53</v>
      </c>
      <c r="C71" s="136"/>
      <c r="D71" s="136"/>
      <c r="E71" s="136"/>
      <c r="F71" s="136"/>
      <c r="G71" s="136"/>
      <c r="H71" s="136"/>
      <c r="I71" s="136"/>
      <c r="J71" s="136"/>
      <c r="K71" s="136"/>
      <c r="L71" s="136"/>
      <c r="M71" s="136"/>
      <c r="N71" s="136"/>
      <c r="O71" s="136"/>
      <c r="P71" s="136"/>
      <c r="Q71" s="136"/>
      <c r="R71" s="136"/>
      <c r="S71" s="136"/>
      <c r="T71" s="136"/>
      <c r="U71" s="136"/>
      <c r="V71" s="136"/>
      <c r="W71" s="136"/>
      <c r="X71" s="136"/>
      <c r="Y71" s="136"/>
      <c r="Z71" s="136"/>
      <c r="AA71" s="136"/>
      <c r="AB71" s="136"/>
      <c r="AC71" s="136"/>
      <c r="AD71" s="136"/>
      <c r="AE71" s="136"/>
      <c r="AF71" s="136"/>
      <c r="AG71" s="136"/>
      <c r="AH71" s="136"/>
      <c r="AI71" s="136"/>
      <c r="AJ71" s="137"/>
    </row>
    <row r="72" spans="2:36" ht="27.75" customHeight="1">
      <c r="B72" s="123" t="s">
        <v>54</v>
      </c>
      <c r="C72" s="123"/>
      <c r="D72" s="123"/>
      <c r="E72" s="123"/>
      <c r="F72" s="123"/>
      <c r="G72" s="123"/>
      <c r="H72" s="123"/>
      <c r="I72" s="123"/>
      <c r="J72" s="123"/>
      <c r="K72" s="123"/>
      <c r="L72" s="123"/>
      <c r="M72" s="123"/>
      <c r="N72" s="123" t="s">
        <v>55</v>
      </c>
      <c r="O72" s="123"/>
      <c r="P72" s="123"/>
      <c r="Q72" s="123"/>
      <c r="R72" s="123"/>
      <c r="S72" s="123"/>
      <c r="T72" s="123"/>
      <c r="U72" s="205" t="s">
        <v>56</v>
      </c>
      <c r="V72" s="204"/>
      <c r="W72" s="204"/>
      <c r="X72" s="204"/>
      <c r="Y72" s="206"/>
      <c r="Z72" s="205" t="s">
        <v>57</v>
      </c>
      <c r="AA72" s="204"/>
      <c r="AB72" s="204"/>
      <c r="AC72" s="204"/>
      <c r="AD72" s="204"/>
      <c r="AE72" s="204"/>
      <c r="AF72" s="204"/>
      <c r="AG72" s="204"/>
      <c r="AH72" s="204"/>
      <c r="AI72" s="204"/>
      <c r="AJ72" s="206"/>
    </row>
    <row r="73" spans="2:36" ht="27.75" customHeight="1">
      <c r="B73" s="152"/>
      <c r="C73" s="152"/>
      <c r="D73" s="152"/>
      <c r="E73" s="152"/>
      <c r="F73" s="152"/>
      <c r="G73" s="152"/>
      <c r="H73" s="152"/>
      <c r="I73" s="152"/>
      <c r="J73" s="152"/>
      <c r="K73" s="152"/>
      <c r="L73" s="152"/>
      <c r="M73" s="152"/>
      <c r="N73" s="222"/>
      <c r="O73" s="199"/>
      <c r="P73" s="199"/>
      <c r="Q73" s="199"/>
      <c r="R73" s="199"/>
      <c r="S73" s="199"/>
      <c r="T73" s="223"/>
      <c r="U73" s="186"/>
      <c r="V73" s="187"/>
      <c r="W73" s="187"/>
      <c r="X73" s="187"/>
      <c r="Y73" s="188"/>
      <c r="Z73" s="222"/>
      <c r="AA73" s="199"/>
      <c r="AB73" s="199"/>
      <c r="AC73" s="199"/>
      <c r="AD73" s="199"/>
      <c r="AE73" s="199"/>
      <c r="AF73" s="199"/>
      <c r="AG73" s="199"/>
      <c r="AH73" s="199"/>
      <c r="AI73" s="199"/>
      <c r="AJ73" s="223"/>
    </row>
    <row r="74" spans="2:36" ht="27.75" customHeight="1">
      <c r="B74" s="152"/>
      <c r="C74" s="152"/>
      <c r="D74" s="152"/>
      <c r="E74" s="152"/>
      <c r="F74" s="152"/>
      <c r="G74" s="152"/>
      <c r="H74" s="152"/>
      <c r="I74" s="152"/>
      <c r="J74" s="152"/>
      <c r="K74" s="152"/>
      <c r="L74" s="152"/>
      <c r="M74" s="152"/>
      <c r="N74" s="222"/>
      <c r="O74" s="199"/>
      <c r="P74" s="199"/>
      <c r="Q74" s="199"/>
      <c r="R74" s="199"/>
      <c r="S74" s="199"/>
      <c r="T74" s="223"/>
      <c r="U74" s="186"/>
      <c r="V74" s="187"/>
      <c r="W74" s="187"/>
      <c r="X74" s="187"/>
      <c r="Y74" s="188"/>
      <c r="Z74" s="222"/>
      <c r="AA74" s="199"/>
      <c r="AB74" s="199"/>
      <c r="AC74" s="199"/>
      <c r="AD74" s="199"/>
      <c r="AE74" s="199"/>
      <c r="AF74" s="199"/>
      <c r="AG74" s="199"/>
      <c r="AH74" s="199"/>
      <c r="AI74" s="199"/>
      <c r="AJ74" s="223"/>
    </row>
    <row r="75" spans="2:36" ht="27.75" customHeight="1">
      <c r="B75" s="152"/>
      <c r="C75" s="152"/>
      <c r="D75" s="152"/>
      <c r="E75" s="152"/>
      <c r="F75" s="152"/>
      <c r="G75" s="152"/>
      <c r="H75" s="152"/>
      <c r="I75" s="152"/>
      <c r="J75" s="152"/>
      <c r="K75" s="152"/>
      <c r="L75" s="152"/>
      <c r="M75" s="152"/>
      <c r="N75" s="222"/>
      <c r="O75" s="199"/>
      <c r="P75" s="199"/>
      <c r="Q75" s="199"/>
      <c r="R75" s="199"/>
      <c r="S75" s="199"/>
      <c r="T75" s="223"/>
      <c r="U75" s="186"/>
      <c r="V75" s="187"/>
      <c r="W75" s="187"/>
      <c r="X75" s="187"/>
      <c r="Y75" s="188"/>
      <c r="Z75" s="222"/>
      <c r="AA75" s="199"/>
      <c r="AB75" s="199"/>
      <c r="AC75" s="199"/>
      <c r="AD75" s="199"/>
      <c r="AE75" s="199"/>
      <c r="AF75" s="199"/>
      <c r="AG75" s="199"/>
      <c r="AH75" s="199"/>
      <c r="AI75" s="199"/>
      <c r="AJ75" s="223"/>
    </row>
    <row r="76" spans="2:36" ht="27.75" customHeight="1">
      <c r="B76" s="222"/>
      <c r="C76" s="199"/>
      <c r="D76" s="199"/>
      <c r="E76" s="199"/>
      <c r="F76" s="199"/>
      <c r="G76" s="199"/>
      <c r="H76" s="199"/>
      <c r="I76" s="199"/>
      <c r="J76" s="199"/>
      <c r="K76" s="199"/>
      <c r="L76" s="199"/>
      <c r="M76" s="223"/>
      <c r="N76" s="93"/>
      <c r="O76" s="199"/>
      <c r="P76" s="199"/>
      <c r="Q76" s="199"/>
      <c r="R76" s="199"/>
      <c r="S76" s="199"/>
      <c r="T76" s="94"/>
      <c r="U76" s="186"/>
      <c r="V76" s="187"/>
      <c r="W76" s="187"/>
      <c r="X76" s="187"/>
      <c r="Y76" s="188"/>
      <c r="Z76" s="222"/>
      <c r="AA76" s="199"/>
      <c r="AB76" s="199"/>
      <c r="AC76" s="199"/>
      <c r="AD76" s="199"/>
      <c r="AE76" s="199"/>
      <c r="AF76" s="199"/>
      <c r="AG76" s="199"/>
      <c r="AH76" s="199"/>
      <c r="AI76" s="199"/>
      <c r="AJ76" s="223"/>
    </row>
    <row r="77" spans="2:36" ht="27.75" customHeight="1">
      <c r="B77" s="222"/>
      <c r="C77" s="199"/>
      <c r="D77" s="199"/>
      <c r="E77" s="199"/>
      <c r="F77" s="199"/>
      <c r="G77" s="199"/>
      <c r="H77" s="199"/>
      <c r="I77" s="199"/>
      <c r="J77" s="199"/>
      <c r="K77" s="199"/>
      <c r="L77" s="199"/>
      <c r="M77" s="223"/>
      <c r="N77" s="222"/>
      <c r="O77" s="199"/>
      <c r="P77" s="199"/>
      <c r="Q77" s="199"/>
      <c r="R77" s="199"/>
      <c r="S77" s="199"/>
      <c r="T77" s="223"/>
      <c r="U77" s="186"/>
      <c r="V77" s="187"/>
      <c r="W77" s="187"/>
      <c r="X77" s="187"/>
      <c r="Y77" s="188"/>
      <c r="Z77" s="222"/>
      <c r="AA77" s="199"/>
      <c r="AB77" s="199"/>
      <c r="AC77" s="199"/>
      <c r="AD77" s="199"/>
      <c r="AE77" s="199"/>
      <c r="AF77" s="199"/>
      <c r="AG77" s="199"/>
      <c r="AH77" s="199"/>
      <c r="AI77" s="199"/>
      <c r="AJ77" s="223"/>
    </row>
    <row r="78" spans="2:36" ht="27.75" customHeight="1">
      <c r="B78" s="152"/>
      <c r="C78" s="152"/>
      <c r="D78" s="152"/>
      <c r="E78" s="152"/>
      <c r="F78" s="152"/>
      <c r="G78" s="152"/>
      <c r="H78" s="152"/>
      <c r="I78" s="152"/>
      <c r="J78" s="152"/>
      <c r="K78" s="152"/>
      <c r="L78" s="152"/>
      <c r="M78" s="152"/>
      <c r="N78" s="222"/>
      <c r="O78" s="199"/>
      <c r="P78" s="199"/>
      <c r="Q78" s="199"/>
      <c r="R78" s="199"/>
      <c r="S78" s="199"/>
      <c r="T78" s="223"/>
      <c r="U78" s="186"/>
      <c r="V78" s="187"/>
      <c r="W78" s="187"/>
      <c r="X78" s="187"/>
      <c r="Y78" s="188"/>
      <c r="Z78" s="222"/>
      <c r="AA78" s="199"/>
      <c r="AB78" s="199"/>
      <c r="AC78" s="199"/>
      <c r="AD78" s="199"/>
      <c r="AE78" s="199"/>
      <c r="AF78" s="199"/>
      <c r="AG78" s="199"/>
      <c r="AH78" s="199"/>
      <c r="AI78" s="199"/>
      <c r="AJ78" s="223"/>
    </row>
    <row r="79" spans="2:36" ht="27.75" customHeight="1">
      <c r="B79" s="152"/>
      <c r="C79" s="152"/>
      <c r="D79" s="152"/>
      <c r="E79" s="152"/>
      <c r="F79" s="152"/>
      <c r="G79" s="152"/>
      <c r="H79" s="152"/>
      <c r="I79" s="152"/>
      <c r="J79" s="152"/>
      <c r="K79" s="152"/>
      <c r="L79" s="152"/>
      <c r="M79" s="152"/>
      <c r="N79" s="222"/>
      <c r="O79" s="199"/>
      <c r="P79" s="199"/>
      <c r="Q79" s="199"/>
      <c r="R79" s="199"/>
      <c r="S79" s="199"/>
      <c r="T79" s="223"/>
      <c r="U79" s="186"/>
      <c r="V79" s="187"/>
      <c r="W79" s="187"/>
      <c r="X79" s="187"/>
      <c r="Y79" s="188"/>
      <c r="Z79" s="222"/>
      <c r="AA79" s="199"/>
      <c r="AB79" s="199"/>
      <c r="AC79" s="199"/>
      <c r="AD79" s="199"/>
      <c r="AE79" s="199"/>
      <c r="AF79" s="199"/>
      <c r="AG79" s="199"/>
      <c r="AH79" s="199"/>
      <c r="AI79" s="199"/>
      <c r="AJ79" s="223"/>
    </row>
    <row r="80" spans="2:36" ht="27.75" customHeight="1">
      <c r="B80" s="90"/>
      <c r="C80" s="90"/>
      <c r="D80" s="90"/>
      <c r="E80" s="90"/>
      <c r="F80" s="90"/>
      <c r="G80" s="90"/>
      <c r="H80" s="90"/>
      <c r="I80" s="88"/>
      <c r="J80" s="88"/>
      <c r="K80" s="88"/>
      <c r="L80" s="90"/>
      <c r="M80" s="88"/>
      <c r="N80" s="88"/>
      <c r="O80" s="88"/>
      <c r="P80" s="88"/>
      <c r="Q80" s="88"/>
      <c r="R80" s="90"/>
      <c r="S80" s="88"/>
      <c r="T80" s="88"/>
      <c r="U80" s="88"/>
      <c r="V80" s="88"/>
      <c r="W80" s="90"/>
      <c r="X80" s="88"/>
      <c r="Y80" s="88"/>
      <c r="Z80" s="88"/>
      <c r="AA80" s="88"/>
      <c r="AB80" s="90"/>
      <c r="AC80" s="90"/>
      <c r="AD80" s="90"/>
      <c r="AE80" s="90"/>
      <c r="AF80" s="90"/>
      <c r="AG80" s="90"/>
      <c r="AH80" s="90"/>
      <c r="AI80" s="90"/>
      <c r="AJ80" s="90"/>
    </row>
    <row r="81" spans="2:37" ht="30" customHeight="1">
      <c r="B81" s="208" t="s">
        <v>52</v>
      </c>
      <c r="C81" s="208"/>
      <c r="D81" s="208"/>
      <c r="E81" s="208"/>
      <c r="F81" s="208"/>
      <c r="G81" s="208"/>
      <c r="H81" s="208"/>
      <c r="I81" s="208"/>
      <c r="J81" s="208"/>
      <c r="K81" s="208"/>
      <c r="L81" s="208"/>
      <c r="M81" s="208"/>
      <c r="N81" s="208"/>
      <c r="O81" s="208"/>
      <c r="P81" s="208"/>
      <c r="Q81" s="208"/>
      <c r="R81" s="208"/>
      <c r="S81" s="208"/>
      <c r="T81" s="208"/>
      <c r="U81" s="208"/>
      <c r="V81" s="208"/>
      <c r="W81" s="208"/>
      <c r="X81" s="208"/>
      <c r="Y81" s="208"/>
      <c r="Z81" s="208"/>
      <c r="AA81" s="208"/>
      <c r="AB81" s="208"/>
      <c r="AC81" s="208"/>
      <c r="AD81" s="208"/>
      <c r="AE81" s="208"/>
      <c r="AF81" s="208"/>
      <c r="AG81" s="208"/>
      <c r="AH81" s="208"/>
      <c r="AI81" s="208"/>
      <c r="AJ81" s="208"/>
    </row>
    <row r="82" spans="2:37" ht="14.25" customHeight="1">
      <c r="B82" s="85"/>
      <c r="C82" s="85"/>
      <c r="D82" s="85"/>
      <c r="E82" s="85"/>
      <c r="F82" s="85"/>
      <c r="G82" s="85"/>
      <c r="H82" s="85"/>
      <c r="I82" s="85"/>
      <c r="J82" s="85"/>
      <c r="K82" s="85"/>
      <c r="L82" s="85"/>
      <c r="M82" s="85"/>
      <c r="N82" s="85"/>
      <c r="O82" s="85"/>
      <c r="P82" s="85"/>
      <c r="Q82" s="85"/>
      <c r="R82" s="85"/>
      <c r="S82" s="85"/>
      <c r="T82" s="85"/>
      <c r="U82" s="85"/>
      <c r="V82" s="85"/>
      <c r="W82" s="85"/>
      <c r="X82" s="85"/>
      <c r="Y82" s="85"/>
      <c r="Z82" s="85"/>
      <c r="AA82" s="85"/>
      <c r="AB82" s="85"/>
      <c r="AC82" s="85"/>
      <c r="AD82" s="85"/>
      <c r="AE82" s="85"/>
      <c r="AF82" s="85"/>
      <c r="AG82" s="85"/>
      <c r="AH82" s="85"/>
      <c r="AI82" s="85"/>
      <c r="AJ82" s="85"/>
    </row>
    <row r="83" spans="2:37" ht="177" customHeight="1">
      <c r="B83" s="236" t="s">
        <v>2091</v>
      </c>
      <c r="C83" s="237"/>
      <c r="D83" s="237"/>
      <c r="E83" s="237"/>
      <c r="F83" s="237"/>
      <c r="G83" s="237"/>
      <c r="H83" s="237"/>
      <c r="I83" s="237"/>
      <c r="J83" s="237"/>
      <c r="K83" s="237"/>
      <c r="L83" s="237"/>
      <c r="M83" s="237"/>
      <c r="N83" s="237"/>
      <c r="O83" s="237"/>
      <c r="P83" s="237"/>
      <c r="Q83" s="237"/>
      <c r="R83" s="237"/>
      <c r="S83" s="237"/>
      <c r="T83" s="237"/>
      <c r="U83" s="237"/>
      <c r="V83" s="237"/>
      <c r="W83" s="237"/>
      <c r="X83" s="237"/>
      <c r="Y83" s="237"/>
      <c r="Z83" s="237"/>
      <c r="AA83" s="237"/>
      <c r="AB83" s="237"/>
      <c r="AC83" s="237"/>
      <c r="AD83" s="237"/>
      <c r="AE83" s="237"/>
      <c r="AF83" s="237"/>
      <c r="AG83" s="237"/>
      <c r="AH83" s="237"/>
      <c r="AI83" s="237"/>
      <c r="AJ83" s="238"/>
    </row>
    <row r="84" spans="2:37" ht="314.25" customHeight="1">
      <c r="B84" s="236" t="s">
        <v>2095</v>
      </c>
      <c r="C84" s="237"/>
      <c r="D84" s="237"/>
      <c r="E84" s="237"/>
      <c r="F84" s="237"/>
      <c r="G84" s="237"/>
      <c r="H84" s="237"/>
      <c r="I84" s="237"/>
      <c r="J84" s="237"/>
      <c r="K84" s="237"/>
      <c r="L84" s="237"/>
      <c r="M84" s="237"/>
      <c r="N84" s="237"/>
      <c r="O84" s="237"/>
      <c r="P84" s="237"/>
      <c r="Q84" s="237"/>
      <c r="R84" s="237"/>
      <c r="S84" s="237"/>
      <c r="T84" s="237"/>
      <c r="U84" s="237"/>
      <c r="V84" s="237"/>
      <c r="W84" s="237"/>
      <c r="X84" s="237"/>
      <c r="Y84" s="237"/>
      <c r="Z84" s="237"/>
      <c r="AA84" s="237"/>
      <c r="AB84" s="237"/>
      <c r="AC84" s="237"/>
      <c r="AD84" s="237"/>
      <c r="AE84" s="237"/>
      <c r="AF84" s="237"/>
      <c r="AG84" s="237"/>
      <c r="AH84" s="237"/>
      <c r="AI84" s="237"/>
      <c r="AJ84" s="238"/>
    </row>
    <row r="85" spans="2:37" ht="84.75" customHeight="1">
      <c r="B85" s="236" t="s">
        <v>2092</v>
      </c>
      <c r="C85" s="237"/>
      <c r="D85" s="237"/>
      <c r="E85" s="237"/>
      <c r="F85" s="237"/>
      <c r="G85" s="237"/>
      <c r="H85" s="237"/>
      <c r="I85" s="237"/>
      <c r="J85" s="237"/>
      <c r="K85" s="237"/>
      <c r="L85" s="237"/>
      <c r="M85" s="237"/>
      <c r="N85" s="237"/>
      <c r="O85" s="237"/>
      <c r="P85" s="237"/>
      <c r="Q85" s="237"/>
      <c r="R85" s="237"/>
      <c r="S85" s="237"/>
      <c r="T85" s="237"/>
      <c r="U85" s="237"/>
      <c r="V85" s="237"/>
      <c r="W85" s="237"/>
      <c r="X85" s="237"/>
      <c r="Y85" s="237"/>
      <c r="Z85" s="237"/>
      <c r="AA85" s="237"/>
      <c r="AB85" s="237"/>
      <c r="AC85" s="237"/>
      <c r="AD85" s="237"/>
      <c r="AE85" s="237"/>
      <c r="AF85" s="237"/>
      <c r="AG85" s="237"/>
      <c r="AH85" s="237"/>
      <c r="AI85" s="237"/>
      <c r="AJ85" s="238"/>
    </row>
    <row r="86" spans="2:37" ht="203.25" customHeight="1">
      <c r="B86" s="239" t="s">
        <v>2093</v>
      </c>
      <c r="C86" s="239"/>
      <c r="D86" s="239"/>
      <c r="E86" s="239"/>
      <c r="F86" s="239"/>
      <c r="G86" s="239"/>
      <c r="H86" s="239"/>
      <c r="I86" s="239"/>
      <c r="J86" s="239"/>
      <c r="K86" s="239"/>
      <c r="L86" s="239"/>
      <c r="M86" s="239"/>
      <c r="N86" s="239"/>
      <c r="O86" s="239"/>
      <c r="P86" s="239"/>
      <c r="Q86" s="239"/>
      <c r="R86" s="239"/>
      <c r="S86" s="239"/>
      <c r="T86" s="239"/>
      <c r="U86" s="239"/>
      <c r="V86" s="239"/>
      <c r="W86" s="239"/>
      <c r="X86" s="239"/>
      <c r="Y86" s="239"/>
      <c r="Z86" s="239"/>
      <c r="AA86" s="239"/>
      <c r="AB86" s="239"/>
      <c r="AC86" s="239"/>
      <c r="AD86" s="239"/>
      <c r="AE86" s="239"/>
      <c r="AF86" s="239"/>
      <c r="AG86" s="239"/>
      <c r="AH86" s="239"/>
      <c r="AI86" s="239"/>
      <c r="AJ86" s="239"/>
      <c r="AK86" s="83" t="s">
        <v>1188</v>
      </c>
    </row>
    <row r="87" spans="2:37" ht="105" customHeight="1">
      <c r="B87" s="226" t="s">
        <v>2094</v>
      </c>
      <c r="C87" s="227"/>
      <c r="D87" s="227"/>
      <c r="E87" s="227"/>
      <c r="F87" s="227"/>
      <c r="G87" s="227"/>
      <c r="H87" s="227"/>
      <c r="I87" s="227"/>
      <c r="J87" s="227"/>
      <c r="K87" s="227"/>
      <c r="L87" s="227"/>
      <c r="M87" s="227"/>
      <c r="N87" s="227"/>
      <c r="O87" s="227"/>
      <c r="P87" s="227"/>
      <c r="Q87" s="227"/>
      <c r="R87" s="227"/>
      <c r="S87" s="227"/>
      <c r="T87" s="227"/>
      <c r="U87" s="227"/>
      <c r="V87" s="227"/>
      <c r="W87" s="227"/>
      <c r="X87" s="227"/>
      <c r="Y87" s="227"/>
      <c r="Z87" s="227"/>
      <c r="AA87" s="227"/>
      <c r="AB87" s="227"/>
      <c r="AC87" s="227"/>
      <c r="AD87" s="227"/>
      <c r="AE87" s="227"/>
      <c r="AF87" s="227"/>
      <c r="AG87" s="227"/>
      <c r="AH87" s="227"/>
      <c r="AI87" s="227"/>
      <c r="AJ87" s="228"/>
    </row>
    <row r="88" spans="2:37" s="95" customFormat="1" ht="15" hidden="1">
      <c r="B88" s="99"/>
      <c r="C88" s="100"/>
      <c r="D88" s="100"/>
      <c r="E88" s="100"/>
      <c r="F88" s="100"/>
      <c r="G88" s="100"/>
      <c r="H88" s="100"/>
      <c r="I88" s="100"/>
      <c r="J88" s="100"/>
      <c r="K88" s="100"/>
      <c r="L88" s="100"/>
      <c r="M88" s="100"/>
      <c r="N88" s="100"/>
      <c r="O88" s="100"/>
      <c r="P88" s="100"/>
      <c r="Q88" s="100"/>
      <c r="R88" s="100"/>
      <c r="S88" s="100"/>
      <c r="T88" s="100"/>
      <c r="U88" s="100"/>
      <c r="V88" s="100"/>
      <c r="W88" s="100"/>
      <c r="X88" s="100"/>
      <c r="Y88" s="100"/>
      <c r="Z88" s="100"/>
      <c r="AA88" s="100"/>
      <c r="AB88" s="100"/>
      <c r="AC88" s="100"/>
      <c r="AD88" s="100"/>
      <c r="AE88" s="100"/>
      <c r="AF88" s="100"/>
      <c r="AG88" s="100"/>
      <c r="AH88" s="100"/>
      <c r="AI88" s="100"/>
      <c r="AJ88" s="107"/>
    </row>
    <row r="89" spans="2:37" s="95" customFormat="1" ht="130.5" customHeight="1">
      <c r="B89" s="154" t="s">
        <v>2102</v>
      </c>
      <c r="C89" s="154"/>
      <c r="D89" s="154"/>
      <c r="E89" s="154"/>
      <c r="F89" s="154"/>
      <c r="G89" s="154"/>
      <c r="H89" s="154"/>
      <c r="I89" s="154"/>
      <c r="J89" s="154"/>
      <c r="K89" s="154"/>
      <c r="L89" s="154"/>
      <c r="M89" s="154"/>
      <c r="N89" s="154"/>
      <c r="O89" s="154"/>
      <c r="P89" s="154"/>
      <c r="Q89" s="154"/>
      <c r="R89" s="154"/>
      <c r="S89" s="154"/>
      <c r="T89" s="154"/>
      <c r="U89" s="154"/>
      <c r="V89" s="154"/>
      <c r="W89" s="154"/>
      <c r="X89" s="154"/>
      <c r="Y89" s="154"/>
      <c r="Z89" s="154"/>
      <c r="AA89" s="154"/>
      <c r="AB89" s="154"/>
      <c r="AC89" s="154"/>
      <c r="AD89" s="154"/>
      <c r="AE89" s="154"/>
      <c r="AF89" s="154"/>
      <c r="AG89" s="154"/>
      <c r="AH89" s="154"/>
      <c r="AI89" s="154"/>
      <c r="AJ89" s="154"/>
    </row>
    <row r="90" spans="2:37" s="95" customFormat="1" ht="100.5" customHeight="1">
      <c r="B90" s="225" t="s">
        <v>2096</v>
      </c>
      <c r="C90" s="225"/>
      <c r="D90" s="225"/>
      <c r="E90" s="225"/>
      <c r="F90" s="225"/>
      <c r="G90" s="225"/>
      <c r="H90" s="225"/>
      <c r="I90" s="225"/>
      <c r="J90" s="225"/>
      <c r="K90" s="225"/>
      <c r="L90" s="225"/>
      <c r="M90" s="225"/>
      <c r="N90" s="225"/>
      <c r="O90" s="225"/>
      <c r="P90" s="225"/>
      <c r="Q90" s="225"/>
      <c r="R90" s="225"/>
      <c r="S90" s="225"/>
      <c r="T90" s="225"/>
      <c r="U90" s="225"/>
      <c r="V90" s="225"/>
      <c r="W90" s="225"/>
      <c r="X90" s="225"/>
      <c r="Y90" s="225"/>
      <c r="Z90" s="225"/>
      <c r="AA90" s="225"/>
      <c r="AB90" s="225"/>
      <c r="AC90" s="225"/>
      <c r="AD90" s="225"/>
      <c r="AE90" s="225"/>
      <c r="AF90" s="225"/>
      <c r="AG90" s="225"/>
      <c r="AH90" s="225"/>
      <c r="AI90" s="225"/>
      <c r="AJ90" s="225"/>
    </row>
    <row r="91" spans="2:37" s="95" customFormat="1" ht="129.75" customHeight="1">
      <c r="B91" s="224" t="s">
        <v>2097</v>
      </c>
      <c r="C91" s="224"/>
      <c r="D91" s="224"/>
      <c r="E91" s="224"/>
      <c r="F91" s="224"/>
      <c r="G91" s="224"/>
      <c r="H91" s="224"/>
      <c r="I91" s="224"/>
      <c r="J91" s="224"/>
      <c r="K91" s="224"/>
      <c r="L91" s="224"/>
      <c r="M91" s="224"/>
      <c r="N91" s="224"/>
      <c r="O91" s="224"/>
      <c r="P91" s="224"/>
      <c r="Q91" s="224"/>
      <c r="R91" s="224"/>
      <c r="S91" s="224"/>
      <c r="T91" s="224"/>
      <c r="U91" s="224"/>
      <c r="V91" s="224"/>
      <c r="W91" s="224"/>
      <c r="X91" s="224"/>
      <c r="Y91" s="224"/>
      <c r="Z91" s="224"/>
      <c r="AA91" s="224"/>
      <c r="AB91" s="224"/>
      <c r="AC91" s="224"/>
      <c r="AD91" s="224"/>
      <c r="AE91" s="224"/>
      <c r="AF91" s="224"/>
      <c r="AG91" s="224"/>
      <c r="AH91" s="224"/>
      <c r="AI91" s="224"/>
      <c r="AJ91" s="224"/>
    </row>
    <row r="92" spans="2:37" s="95" customFormat="1" ht="60.75" customHeight="1">
      <c r="B92" s="225" t="s">
        <v>2098</v>
      </c>
      <c r="C92" s="225"/>
      <c r="D92" s="225"/>
      <c r="E92" s="225"/>
      <c r="F92" s="225"/>
      <c r="G92" s="225"/>
      <c r="H92" s="225"/>
      <c r="I92" s="225"/>
      <c r="J92" s="225"/>
      <c r="K92" s="225"/>
      <c r="L92" s="225"/>
      <c r="M92" s="225"/>
      <c r="N92" s="225"/>
      <c r="O92" s="225"/>
      <c r="P92" s="225"/>
      <c r="Q92" s="225"/>
      <c r="R92" s="225"/>
      <c r="S92" s="225"/>
      <c r="T92" s="225"/>
      <c r="U92" s="225"/>
      <c r="V92" s="225"/>
      <c r="W92" s="225"/>
      <c r="X92" s="225"/>
      <c r="Y92" s="225"/>
      <c r="Z92" s="225"/>
      <c r="AA92" s="225"/>
      <c r="AB92" s="225"/>
      <c r="AC92" s="225"/>
      <c r="AD92" s="225"/>
      <c r="AE92" s="225"/>
      <c r="AF92" s="225"/>
      <c r="AG92" s="225"/>
      <c r="AH92" s="225"/>
      <c r="AI92" s="225"/>
      <c r="AJ92" s="225"/>
    </row>
    <row r="93" spans="2:37" s="95" customFormat="1" ht="48.75" customHeight="1">
      <c r="B93" s="226" t="s">
        <v>2099</v>
      </c>
      <c r="C93" s="227"/>
      <c r="D93" s="227"/>
      <c r="E93" s="227"/>
      <c r="F93" s="227"/>
      <c r="G93" s="227"/>
      <c r="H93" s="227"/>
      <c r="I93" s="227"/>
      <c r="J93" s="227"/>
      <c r="K93" s="227"/>
      <c r="L93" s="227"/>
      <c r="M93" s="227"/>
      <c r="N93" s="227"/>
      <c r="O93" s="227"/>
      <c r="P93" s="227"/>
      <c r="Q93" s="227"/>
      <c r="R93" s="227"/>
      <c r="S93" s="227"/>
      <c r="T93" s="227"/>
      <c r="U93" s="227"/>
      <c r="V93" s="227"/>
      <c r="W93" s="227"/>
      <c r="X93" s="227"/>
      <c r="Y93" s="227"/>
      <c r="Z93" s="227"/>
      <c r="AA93" s="227"/>
      <c r="AB93" s="227"/>
      <c r="AC93" s="227"/>
      <c r="AD93" s="227"/>
      <c r="AE93" s="227"/>
      <c r="AF93" s="227"/>
      <c r="AG93" s="227"/>
      <c r="AH93" s="227"/>
      <c r="AI93" s="227"/>
      <c r="AJ93" s="228"/>
    </row>
    <row r="94" spans="2:37" s="95" customFormat="1" ht="50.25" customHeight="1">
      <c r="B94" s="225" t="s">
        <v>2100</v>
      </c>
      <c r="C94" s="225"/>
      <c r="D94" s="225"/>
      <c r="E94" s="225"/>
      <c r="F94" s="225"/>
      <c r="G94" s="225"/>
      <c r="H94" s="225"/>
      <c r="I94" s="225"/>
      <c r="J94" s="225"/>
      <c r="K94" s="225"/>
      <c r="L94" s="225"/>
      <c r="M94" s="225"/>
      <c r="N94" s="225"/>
      <c r="O94" s="225"/>
      <c r="P94" s="225"/>
      <c r="Q94" s="225"/>
      <c r="R94" s="225"/>
      <c r="S94" s="225"/>
      <c r="T94" s="225"/>
      <c r="U94" s="225"/>
      <c r="V94" s="225"/>
      <c r="W94" s="225"/>
      <c r="X94" s="225"/>
      <c r="Y94" s="225"/>
      <c r="Z94" s="225"/>
      <c r="AA94" s="225"/>
      <c r="AB94" s="225"/>
      <c r="AC94" s="225"/>
      <c r="AD94" s="225"/>
      <c r="AE94" s="225"/>
      <c r="AF94" s="225"/>
      <c r="AG94" s="225"/>
      <c r="AH94" s="225"/>
      <c r="AI94" s="225"/>
      <c r="AJ94" s="225"/>
    </row>
    <row r="95" spans="2:37" s="95" customFormat="1" ht="56.25" customHeight="1">
      <c r="B95" s="229" t="s">
        <v>2101</v>
      </c>
      <c r="C95" s="230"/>
      <c r="D95" s="230"/>
      <c r="E95" s="230"/>
      <c r="F95" s="230"/>
      <c r="G95" s="230"/>
      <c r="H95" s="230"/>
      <c r="I95" s="230"/>
      <c r="J95" s="230"/>
      <c r="K95" s="230"/>
      <c r="L95" s="230"/>
      <c r="M95" s="230"/>
      <c r="N95" s="230"/>
      <c r="O95" s="230"/>
      <c r="P95" s="230"/>
      <c r="Q95" s="230"/>
      <c r="R95" s="230"/>
      <c r="S95" s="230"/>
      <c r="T95" s="230"/>
      <c r="U95" s="230"/>
      <c r="V95" s="230"/>
      <c r="W95" s="230"/>
      <c r="X95" s="230"/>
      <c r="Y95" s="230"/>
      <c r="Z95" s="230"/>
      <c r="AA95" s="230"/>
      <c r="AB95" s="230"/>
      <c r="AC95" s="230"/>
      <c r="AD95" s="230"/>
      <c r="AE95" s="230"/>
      <c r="AF95" s="230"/>
      <c r="AG95" s="230"/>
      <c r="AH95" s="230"/>
      <c r="AI95" s="230"/>
      <c r="AJ95" s="231"/>
    </row>
    <row r="96" spans="2:37" s="95" customFormat="1" ht="16.5">
      <c r="B96" s="232"/>
      <c r="C96" s="232"/>
      <c r="D96" s="232"/>
      <c r="E96" s="232"/>
      <c r="F96" s="232"/>
      <c r="G96" s="232"/>
      <c r="H96" s="232"/>
      <c r="I96" s="232"/>
      <c r="J96" s="232"/>
      <c r="K96" s="232"/>
      <c r="L96" s="232"/>
      <c r="M96" s="232"/>
      <c r="N96" s="232"/>
      <c r="O96" s="232"/>
      <c r="P96" s="232"/>
      <c r="Q96" s="232"/>
      <c r="R96" s="232"/>
      <c r="S96" s="232"/>
      <c r="T96" s="232"/>
      <c r="U96" s="232"/>
      <c r="V96" s="232"/>
      <c r="W96" s="232"/>
      <c r="X96" s="232"/>
      <c r="Y96" s="232"/>
      <c r="Z96" s="232"/>
      <c r="AA96" s="232"/>
      <c r="AB96" s="232"/>
      <c r="AC96" s="232"/>
      <c r="AD96" s="232"/>
      <c r="AE96" s="232"/>
      <c r="AF96" s="232"/>
      <c r="AG96" s="232"/>
      <c r="AH96" s="232"/>
      <c r="AI96" s="232"/>
      <c r="AJ96" s="232"/>
    </row>
    <row r="97" spans="2:36" ht="33.75" customHeight="1">
      <c r="B97" s="208" t="s">
        <v>2010</v>
      </c>
      <c r="C97" s="208"/>
      <c r="D97" s="208"/>
      <c r="E97" s="208"/>
      <c r="F97" s="208"/>
      <c r="G97" s="208"/>
      <c r="H97" s="208"/>
      <c r="I97" s="208"/>
      <c r="J97" s="208"/>
      <c r="K97" s="208"/>
      <c r="L97" s="208"/>
      <c r="M97" s="208"/>
      <c r="N97" s="208"/>
      <c r="O97" s="208"/>
      <c r="P97" s="208"/>
      <c r="Q97" s="208"/>
      <c r="R97" s="208"/>
      <c r="S97" s="208"/>
      <c r="T97" s="208"/>
      <c r="U97" s="208"/>
      <c r="V97" s="208"/>
      <c r="W97" s="208"/>
      <c r="X97" s="208"/>
      <c r="Y97" s="208"/>
      <c r="Z97" s="208"/>
      <c r="AA97" s="208"/>
      <c r="AB97" s="208"/>
      <c r="AC97" s="208"/>
      <c r="AD97" s="208"/>
      <c r="AE97" s="208"/>
      <c r="AF97" s="208"/>
      <c r="AG97" s="208"/>
      <c r="AH97" s="208"/>
      <c r="AI97" s="208"/>
      <c r="AJ97" s="208"/>
    </row>
    <row r="98" spans="2:36" ht="15" customHeight="1">
      <c r="B98" s="143" t="s">
        <v>58</v>
      </c>
      <c r="C98" s="144"/>
      <c r="D98" s="144"/>
      <c r="E98" s="144"/>
      <c r="F98" s="144"/>
      <c r="G98" s="144"/>
      <c r="H98" s="144"/>
      <c r="I98" s="144"/>
      <c r="J98" s="144"/>
      <c r="K98" s="144"/>
      <c r="L98" s="144"/>
      <c r="M98" s="144"/>
      <c r="N98" s="144"/>
      <c r="O98" s="144"/>
      <c r="P98" s="144"/>
      <c r="Q98" s="145"/>
      <c r="R98" s="205" t="s">
        <v>59</v>
      </c>
      <c r="S98" s="204"/>
      <c r="T98" s="204"/>
      <c r="U98" s="204"/>
      <c r="V98" s="204"/>
      <c r="W98" s="204"/>
      <c r="X98" s="206"/>
      <c r="Y98" s="143" t="s">
        <v>60</v>
      </c>
      <c r="Z98" s="144"/>
      <c r="AA98" s="144"/>
      <c r="AB98" s="144"/>
      <c r="AC98" s="144"/>
      <c r="AD98" s="144"/>
      <c r="AE98" s="144"/>
      <c r="AF98" s="144"/>
      <c r="AG98" s="144"/>
      <c r="AH98" s="144"/>
      <c r="AI98" s="144"/>
      <c r="AJ98" s="145"/>
    </row>
    <row r="99" spans="2:36" ht="38.25" customHeight="1">
      <c r="B99" s="84">
        <v>1</v>
      </c>
      <c r="C99" s="233" t="s">
        <v>61</v>
      </c>
      <c r="D99" s="234"/>
      <c r="E99" s="234"/>
      <c r="F99" s="234"/>
      <c r="G99" s="234"/>
      <c r="H99" s="234"/>
      <c r="I99" s="234"/>
      <c r="J99" s="234"/>
      <c r="K99" s="234"/>
      <c r="L99" s="234"/>
      <c r="M99" s="234"/>
      <c r="N99" s="234"/>
      <c r="O99" s="234"/>
      <c r="P99" s="234"/>
      <c r="Q99" s="235"/>
      <c r="R99" s="155" t="s">
        <v>62</v>
      </c>
      <c r="S99" s="141"/>
      <c r="T99" s="141"/>
      <c r="U99" s="141"/>
      <c r="V99" s="141"/>
      <c r="W99" s="141"/>
      <c r="X99" s="142"/>
      <c r="Y99" s="155" t="s">
        <v>62</v>
      </c>
      <c r="Z99" s="141"/>
      <c r="AA99" s="141"/>
      <c r="AB99" s="141"/>
      <c r="AC99" s="141"/>
      <c r="AD99" s="141"/>
      <c r="AE99" s="141"/>
      <c r="AF99" s="141"/>
      <c r="AG99" s="141"/>
      <c r="AH99" s="141"/>
      <c r="AI99" s="141"/>
      <c r="AJ99" s="142"/>
    </row>
    <row r="100" spans="2:36" ht="45.75" customHeight="1">
      <c r="B100" s="84">
        <v>2</v>
      </c>
      <c r="C100" s="233" t="s">
        <v>2082</v>
      </c>
      <c r="D100" s="234"/>
      <c r="E100" s="234"/>
      <c r="F100" s="234"/>
      <c r="G100" s="234"/>
      <c r="H100" s="234"/>
      <c r="I100" s="234"/>
      <c r="J100" s="234"/>
      <c r="K100" s="234"/>
      <c r="L100" s="234"/>
      <c r="M100" s="234"/>
      <c r="N100" s="234"/>
      <c r="O100" s="234"/>
      <c r="P100" s="234"/>
      <c r="Q100" s="235"/>
      <c r="R100" s="155" t="s">
        <v>62</v>
      </c>
      <c r="S100" s="141"/>
      <c r="T100" s="141"/>
      <c r="U100" s="141"/>
      <c r="V100" s="141"/>
      <c r="W100" s="141"/>
      <c r="X100" s="142"/>
      <c r="Y100" s="156" t="s">
        <v>62</v>
      </c>
      <c r="Z100" s="157"/>
      <c r="AA100" s="157"/>
      <c r="AB100" s="157"/>
      <c r="AC100" s="157"/>
      <c r="AD100" s="157"/>
      <c r="AE100" s="157"/>
      <c r="AF100" s="157"/>
      <c r="AG100" s="157"/>
      <c r="AH100" s="157"/>
      <c r="AI100" s="157"/>
      <c r="AJ100" s="158"/>
    </row>
    <row r="101" spans="2:36" ht="24.75" customHeight="1">
      <c r="B101" s="84">
        <v>3</v>
      </c>
      <c r="C101" s="233" t="s">
        <v>63</v>
      </c>
      <c r="D101" s="234"/>
      <c r="E101" s="234"/>
      <c r="F101" s="234"/>
      <c r="G101" s="234"/>
      <c r="H101" s="234"/>
      <c r="I101" s="234"/>
      <c r="J101" s="234"/>
      <c r="K101" s="234"/>
      <c r="L101" s="234"/>
      <c r="M101" s="234"/>
      <c r="N101" s="234"/>
      <c r="O101" s="234"/>
      <c r="P101" s="234"/>
      <c r="Q101" s="235"/>
      <c r="R101" s="155" t="s">
        <v>62</v>
      </c>
      <c r="S101" s="141"/>
      <c r="T101" s="141"/>
      <c r="U101" s="141"/>
      <c r="V101" s="141"/>
      <c r="W101" s="141"/>
      <c r="X101" s="142"/>
      <c r="Y101" s="155" t="s">
        <v>62</v>
      </c>
      <c r="Z101" s="141"/>
      <c r="AA101" s="141"/>
      <c r="AB101" s="141"/>
      <c r="AC101" s="141"/>
      <c r="AD101" s="141"/>
      <c r="AE101" s="141"/>
      <c r="AF101" s="141"/>
      <c r="AG101" s="141"/>
      <c r="AH101" s="141"/>
      <c r="AI101" s="141"/>
      <c r="AJ101" s="142"/>
    </row>
    <row r="102" spans="2:36" ht="24.75" customHeight="1">
      <c r="B102" s="84">
        <v>4</v>
      </c>
      <c r="C102" s="233" t="s">
        <v>64</v>
      </c>
      <c r="D102" s="234"/>
      <c r="E102" s="234"/>
      <c r="F102" s="234"/>
      <c r="G102" s="234"/>
      <c r="H102" s="234"/>
      <c r="I102" s="234"/>
      <c r="J102" s="234"/>
      <c r="K102" s="234"/>
      <c r="L102" s="234"/>
      <c r="M102" s="234"/>
      <c r="N102" s="234"/>
      <c r="O102" s="234"/>
      <c r="P102" s="234"/>
      <c r="Q102" s="235"/>
      <c r="R102" s="155" t="s">
        <v>62</v>
      </c>
      <c r="S102" s="141"/>
      <c r="T102" s="141"/>
      <c r="U102" s="141"/>
      <c r="V102" s="141"/>
      <c r="W102" s="141"/>
      <c r="X102" s="142"/>
      <c r="Y102" s="156" t="s">
        <v>62</v>
      </c>
      <c r="Z102" s="157"/>
      <c r="AA102" s="157"/>
      <c r="AB102" s="157"/>
      <c r="AC102" s="157"/>
      <c r="AD102" s="157"/>
      <c r="AE102" s="157"/>
      <c r="AF102" s="157"/>
      <c r="AG102" s="157"/>
      <c r="AH102" s="157"/>
      <c r="AI102" s="157"/>
      <c r="AJ102" s="158"/>
    </row>
    <row r="103" spans="2:36" ht="9" hidden="1" customHeight="1">
      <c r="B103" s="212" t="s">
        <v>65</v>
      </c>
      <c r="C103" s="213"/>
      <c r="D103" s="213"/>
      <c r="E103" s="213"/>
      <c r="F103" s="213"/>
      <c r="G103" s="213"/>
      <c r="H103" s="213"/>
      <c r="I103" s="213"/>
      <c r="J103" s="213"/>
      <c r="K103" s="213"/>
      <c r="L103" s="213"/>
      <c r="M103" s="213"/>
      <c r="N103" s="213"/>
      <c r="O103" s="213"/>
      <c r="P103" s="213"/>
      <c r="Q103" s="214"/>
      <c r="R103" s="215" t="s">
        <v>62</v>
      </c>
      <c r="S103" s="216"/>
      <c r="T103" s="216"/>
      <c r="U103" s="216"/>
      <c r="V103" s="216"/>
      <c r="W103" s="216"/>
      <c r="X103" s="217"/>
      <c r="Y103" s="215" t="s">
        <v>62</v>
      </c>
      <c r="Z103" s="216"/>
      <c r="AA103" s="216"/>
      <c r="AB103" s="216"/>
      <c r="AC103" s="216"/>
      <c r="AD103" s="216"/>
      <c r="AE103" s="216"/>
      <c r="AF103" s="216"/>
      <c r="AG103" s="216"/>
      <c r="AH103" s="216"/>
      <c r="AI103" s="216"/>
      <c r="AJ103" s="217"/>
    </row>
    <row r="104" spans="2:36" ht="13.5"/>
    <row r="105" spans="2:36" ht="42" customHeight="1">
      <c r="B105" s="208" t="s">
        <v>2011</v>
      </c>
      <c r="C105" s="208"/>
      <c r="D105" s="208"/>
      <c r="E105" s="208"/>
      <c r="F105" s="208"/>
      <c r="G105" s="208"/>
      <c r="H105" s="208"/>
      <c r="I105" s="208"/>
      <c r="J105" s="208"/>
      <c r="K105" s="208"/>
      <c r="L105" s="208"/>
      <c r="M105" s="208"/>
      <c r="N105" s="208"/>
      <c r="O105" s="208"/>
      <c r="P105" s="208"/>
      <c r="Q105" s="208"/>
      <c r="R105" s="208"/>
      <c r="S105" s="208"/>
      <c r="T105" s="208"/>
      <c r="U105" s="208"/>
      <c r="V105" s="208"/>
      <c r="W105" s="208"/>
      <c r="X105" s="208"/>
      <c r="Y105" s="208"/>
      <c r="Z105" s="208"/>
      <c r="AA105" s="208"/>
      <c r="AB105" s="208"/>
      <c r="AC105" s="208"/>
      <c r="AD105" s="208"/>
      <c r="AE105" s="208"/>
      <c r="AF105" s="208"/>
      <c r="AG105" s="208"/>
      <c r="AH105" s="208"/>
      <c r="AI105" s="208"/>
      <c r="AJ105" s="208"/>
    </row>
    <row r="106" spans="2:36" ht="13.5"/>
    <row r="107" spans="2:36" ht="81.75" customHeight="1">
      <c r="B107" s="218" t="s">
        <v>2012</v>
      </c>
      <c r="C107" s="219"/>
      <c r="D107" s="219"/>
      <c r="E107" s="219"/>
      <c r="F107" s="219"/>
      <c r="G107" s="219"/>
      <c r="H107" s="219"/>
      <c r="I107" s="219"/>
      <c r="J107" s="219"/>
      <c r="K107" s="219"/>
      <c r="L107" s="219"/>
      <c r="M107" s="219"/>
      <c r="N107" s="219"/>
      <c r="O107" s="219"/>
      <c r="P107" s="219"/>
      <c r="Q107" s="219"/>
      <c r="R107" s="219"/>
      <c r="S107" s="219"/>
      <c r="T107" s="219"/>
      <c r="U107" s="219"/>
      <c r="V107" s="219"/>
      <c r="W107" s="219"/>
      <c r="X107" s="219"/>
      <c r="Y107" s="219"/>
      <c r="Z107" s="219"/>
      <c r="AA107" s="219"/>
      <c r="AB107" s="219"/>
      <c r="AC107" s="219"/>
      <c r="AD107" s="219"/>
      <c r="AE107" s="219"/>
      <c r="AF107" s="219"/>
      <c r="AG107" s="219"/>
      <c r="AH107" s="219"/>
      <c r="AI107" s="219"/>
      <c r="AJ107" s="220"/>
    </row>
    <row r="108" spans="2:36" ht="12.75" customHeight="1">
      <c r="B108" s="96"/>
      <c r="C108" s="97"/>
      <c r="D108" s="97"/>
      <c r="E108" s="97"/>
      <c r="F108" s="97"/>
      <c r="G108" s="97"/>
      <c r="H108" s="97"/>
      <c r="I108" s="97"/>
      <c r="J108" s="97"/>
      <c r="K108" s="97"/>
      <c r="L108" s="97"/>
      <c r="M108" s="97"/>
      <c r="N108" s="97"/>
      <c r="O108" s="97"/>
      <c r="P108" s="97"/>
      <c r="Q108" s="97"/>
      <c r="R108" s="97"/>
      <c r="S108" s="97"/>
      <c r="T108" s="97"/>
      <c r="U108" s="97"/>
      <c r="V108" s="97"/>
      <c r="W108" s="97"/>
      <c r="X108" s="97"/>
      <c r="Y108" s="97"/>
      <c r="Z108" s="97"/>
      <c r="AA108" s="97"/>
      <c r="AB108" s="97"/>
      <c r="AC108" s="97"/>
      <c r="AD108" s="97"/>
      <c r="AE108" s="97"/>
      <c r="AF108" s="97"/>
      <c r="AG108" s="97"/>
      <c r="AH108" s="97"/>
      <c r="AI108" s="97"/>
      <c r="AJ108" s="98"/>
    </row>
    <row r="109" spans="2:36" ht="12.75" customHeight="1">
      <c r="B109" s="99"/>
      <c r="C109" s="100"/>
      <c r="D109" s="100"/>
      <c r="E109" s="100"/>
      <c r="F109" s="100"/>
      <c r="G109" s="100"/>
      <c r="H109" s="100"/>
      <c r="I109" s="100"/>
      <c r="J109" s="100"/>
      <c r="K109" s="100"/>
      <c r="L109" s="100"/>
      <c r="M109" s="100"/>
      <c r="N109" s="100"/>
      <c r="O109" s="100"/>
      <c r="P109" s="100"/>
      <c r="Q109" s="100"/>
      <c r="R109" s="100"/>
      <c r="S109" s="100"/>
      <c r="T109" s="100"/>
      <c r="U109" s="101"/>
      <c r="V109" s="101"/>
      <c r="W109" s="102"/>
      <c r="X109" s="103"/>
      <c r="Y109" s="103"/>
      <c r="Z109" s="103"/>
      <c r="AA109" s="104"/>
      <c r="AB109" s="100"/>
      <c r="AC109" s="100"/>
      <c r="AD109" s="100"/>
      <c r="AE109" s="105"/>
      <c r="AF109" s="105"/>
      <c r="AG109" s="105"/>
      <c r="AH109" s="105"/>
      <c r="AI109" s="105"/>
      <c r="AJ109" s="106"/>
    </row>
    <row r="110" spans="2:36" ht="12.75" customHeight="1">
      <c r="B110" s="99"/>
      <c r="C110" s="100"/>
      <c r="D110" s="100"/>
      <c r="E110" s="100"/>
      <c r="F110" s="100"/>
      <c r="G110" s="100"/>
      <c r="H110" s="100"/>
      <c r="I110" s="100"/>
      <c r="J110" s="100"/>
      <c r="K110" s="100"/>
      <c r="L110" s="100"/>
      <c r="M110" s="100"/>
      <c r="N110" s="100"/>
      <c r="O110" s="100"/>
      <c r="P110" s="100"/>
      <c r="Q110" s="100"/>
      <c r="R110" s="100"/>
      <c r="S110" s="100"/>
      <c r="T110" s="100"/>
      <c r="U110" s="101"/>
      <c r="V110" s="101"/>
      <c r="W110" s="99"/>
      <c r="X110" s="100"/>
      <c r="Y110" s="100"/>
      <c r="Z110" s="100"/>
      <c r="AA110" s="107"/>
      <c r="AB110" s="100"/>
      <c r="AC110" s="100"/>
      <c r="AD110" s="100"/>
      <c r="AE110" s="105"/>
      <c r="AF110" s="105"/>
      <c r="AG110" s="105"/>
      <c r="AH110" s="105"/>
      <c r="AI110" s="105"/>
      <c r="AJ110" s="106"/>
    </row>
    <row r="111" spans="2:36" ht="12.75" customHeight="1">
      <c r="B111" s="99"/>
      <c r="C111" s="100"/>
      <c r="D111" s="100"/>
      <c r="E111" s="100"/>
      <c r="F111" s="100"/>
      <c r="G111" s="100"/>
      <c r="H111" s="100"/>
      <c r="I111" s="100"/>
      <c r="J111" s="100"/>
      <c r="K111" s="100"/>
      <c r="L111" s="100"/>
      <c r="M111" s="100"/>
      <c r="N111" s="100"/>
      <c r="O111" s="100"/>
      <c r="P111" s="100"/>
      <c r="Q111" s="100"/>
      <c r="R111" s="100"/>
      <c r="S111" s="100"/>
      <c r="T111" s="100"/>
      <c r="U111" s="101"/>
      <c r="V111" s="101"/>
      <c r="W111" s="99"/>
      <c r="X111" s="100"/>
      <c r="Y111" s="100"/>
      <c r="Z111" s="100"/>
      <c r="AA111" s="107"/>
      <c r="AB111" s="100"/>
      <c r="AC111" s="100"/>
      <c r="AD111" s="100"/>
      <c r="AE111" s="105"/>
      <c r="AF111" s="105"/>
      <c r="AG111" s="105"/>
      <c r="AH111" s="105"/>
      <c r="AI111" s="105"/>
      <c r="AJ111" s="106"/>
    </row>
    <row r="112" spans="2:36" ht="12.75" customHeight="1">
      <c r="B112" s="99"/>
      <c r="C112" s="100"/>
      <c r="D112" s="100"/>
      <c r="E112" s="100"/>
      <c r="F112" s="100"/>
      <c r="G112" s="100"/>
      <c r="H112" s="100"/>
      <c r="I112" s="100"/>
      <c r="J112" s="100"/>
      <c r="K112" s="100"/>
      <c r="L112" s="100"/>
      <c r="M112" s="100"/>
      <c r="N112" s="100"/>
      <c r="O112" s="100"/>
      <c r="P112" s="100"/>
      <c r="Q112" s="100"/>
      <c r="R112" s="100"/>
      <c r="S112" s="100"/>
      <c r="T112" s="100"/>
      <c r="U112" s="101"/>
      <c r="V112" s="101"/>
      <c r="W112" s="99"/>
      <c r="X112" s="100"/>
      <c r="Y112" s="100"/>
      <c r="Z112" s="100"/>
      <c r="AA112" s="107"/>
      <c r="AB112" s="100"/>
      <c r="AC112" s="100"/>
      <c r="AD112" s="100"/>
      <c r="AE112" s="105"/>
      <c r="AF112" s="105"/>
      <c r="AG112" s="105"/>
      <c r="AH112" s="105"/>
      <c r="AI112" s="105"/>
      <c r="AJ112" s="106"/>
    </row>
    <row r="113" spans="2:36" ht="9.9499999999999993" customHeight="1">
      <c r="B113" s="99"/>
      <c r="C113" s="100"/>
      <c r="D113" s="100"/>
      <c r="E113" s="100"/>
      <c r="F113" s="100"/>
      <c r="G113" s="100"/>
      <c r="H113" s="100"/>
      <c r="I113" s="100"/>
      <c r="J113" s="100"/>
      <c r="K113" s="100"/>
      <c r="L113" s="100"/>
      <c r="M113" s="100"/>
      <c r="N113" s="100"/>
      <c r="O113" s="100"/>
      <c r="P113" s="100"/>
      <c r="Q113" s="100"/>
      <c r="R113" s="100"/>
      <c r="S113" s="100"/>
      <c r="T113" s="100"/>
      <c r="U113" s="101"/>
      <c r="V113" s="101"/>
      <c r="W113" s="99"/>
      <c r="X113" s="100"/>
      <c r="Y113" s="100"/>
      <c r="Z113" s="100"/>
      <c r="AA113" s="107"/>
      <c r="AB113" s="100"/>
      <c r="AC113" s="100"/>
      <c r="AD113" s="100"/>
      <c r="AE113" s="105"/>
      <c r="AF113" s="105"/>
      <c r="AG113" s="105"/>
      <c r="AH113" s="105"/>
      <c r="AI113" s="105"/>
      <c r="AJ113" s="106"/>
    </row>
    <row r="114" spans="2:36" ht="15">
      <c r="B114" s="99"/>
      <c r="C114" s="100"/>
      <c r="D114" s="100"/>
      <c r="E114" s="100"/>
      <c r="F114" s="100"/>
      <c r="G114" s="100"/>
      <c r="H114" s="100"/>
      <c r="I114" s="100"/>
      <c r="J114" s="100"/>
      <c r="K114" s="100"/>
      <c r="L114" s="100"/>
      <c r="M114" s="100"/>
      <c r="N114" s="100"/>
      <c r="O114" s="100"/>
      <c r="P114" s="100"/>
      <c r="Q114" s="100"/>
      <c r="R114" s="100"/>
      <c r="S114" s="100"/>
      <c r="T114" s="100"/>
      <c r="U114" s="101"/>
      <c r="V114" s="101"/>
      <c r="W114" s="99"/>
      <c r="X114" s="100"/>
      <c r="Y114" s="100"/>
      <c r="Z114" s="100"/>
      <c r="AA114" s="107"/>
      <c r="AB114" s="100"/>
      <c r="AC114" s="100"/>
      <c r="AD114" s="100"/>
      <c r="AE114" s="105"/>
      <c r="AF114" s="105"/>
      <c r="AG114" s="105"/>
      <c r="AH114" s="105"/>
      <c r="AI114" s="105"/>
      <c r="AJ114" s="106"/>
    </row>
    <row r="115" spans="2:36" ht="15">
      <c r="B115" s="99"/>
      <c r="C115" s="100"/>
      <c r="D115" s="100"/>
      <c r="E115" s="100"/>
      <c r="F115" s="100"/>
      <c r="G115" s="100"/>
      <c r="H115" s="100"/>
      <c r="I115" s="100"/>
      <c r="J115" s="100"/>
      <c r="K115" s="100"/>
      <c r="L115" s="100"/>
      <c r="M115" s="100"/>
      <c r="N115" s="100"/>
      <c r="O115" s="100"/>
      <c r="P115" s="100"/>
      <c r="Q115" s="100"/>
      <c r="R115" s="100"/>
      <c r="S115" s="100"/>
      <c r="T115" s="100"/>
      <c r="U115" s="101"/>
      <c r="V115" s="101"/>
      <c r="W115" s="99"/>
      <c r="X115" s="100"/>
      <c r="Y115" s="100"/>
      <c r="Z115" s="100"/>
      <c r="AA115" s="107"/>
      <c r="AB115" s="100"/>
      <c r="AC115" s="100"/>
      <c r="AD115" s="100"/>
      <c r="AE115" s="105"/>
      <c r="AF115" s="105"/>
      <c r="AG115" s="105"/>
      <c r="AH115" s="105"/>
      <c r="AI115" s="105"/>
      <c r="AJ115" s="106"/>
    </row>
    <row r="116" spans="2:36" ht="15">
      <c r="B116" s="99"/>
      <c r="C116" s="100"/>
      <c r="D116" s="100"/>
      <c r="E116" s="100"/>
      <c r="F116" s="100"/>
      <c r="G116" s="100"/>
      <c r="H116" s="108"/>
      <c r="I116" s="108"/>
      <c r="J116" s="108"/>
      <c r="K116" s="108"/>
      <c r="L116" s="109"/>
      <c r="M116" s="109"/>
      <c r="N116" s="109"/>
      <c r="O116" s="109"/>
      <c r="P116" s="109"/>
      <c r="Q116" s="109"/>
      <c r="R116" s="109"/>
      <c r="S116" s="105"/>
      <c r="T116" s="105"/>
      <c r="U116" s="101"/>
      <c r="V116" s="101"/>
      <c r="W116" s="99"/>
      <c r="X116" s="100"/>
      <c r="Y116" s="100"/>
      <c r="Z116" s="100"/>
      <c r="AA116" s="107"/>
      <c r="AB116" s="100"/>
      <c r="AC116" s="100"/>
      <c r="AD116" s="100"/>
      <c r="AE116" s="105"/>
      <c r="AF116" s="105"/>
      <c r="AG116" s="105"/>
      <c r="AH116" s="105"/>
      <c r="AI116" s="105"/>
      <c r="AJ116" s="106"/>
    </row>
    <row r="117" spans="2:36" ht="18">
      <c r="B117" s="99"/>
      <c r="C117" s="100"/>
      <c r="D117" s="100"/>
      <c r="E117" s="100"/>
      <c r="F117" s="100"/>
      <c r="G117" s="221" t="s">
        <v>66</v>
      </c>
      <c r="H117" s="221"/>
      <c r="I117" s="221"/>
      <c r="J117" s="221"/>
      <c r="K117" s="221"/>
      <c r="L117" s="221"/>
      <c r="M117" s="221"/>
      <c r="N117" s="221"/>
      <c r="O117" s="221"/>
      <c r="P117" s="221"/>
      <c r="Q117" s="221"/>
      <c r="R117" s="221"/>
      <c r="S117" s="221"/>
      <c r="T117" s="105"/>
      <c r="U117" s="101"/>
      <c r="V117" s="101"/>
      <c r="W117" s="110"/>
      <c r="X117" s="108"/>
      <c r="Y117" s="108"/>
      <c r="Z117" s="108"/>
      <c r="AA117" s="111"/>
      <c r="AB117" s="105"/>
      <c r="AC117" s="100"/>
      <c r="AD117" s="100"/>
      <c r="AE117" s="105"/>
      <c r="AF117" s="105"/>
      <c r="AG117" s="105"/>
      <c r="AH117" s="105"/>
      <c r="AI117" s="105"/>
      <c r="AJ117" s="106"/>
    </row>
    <row r="118" spans="2:36" ht="21.75" customHeight="1">
      <c r="B118" s="110"/>
      <c r="C118" s="108"/>
      <c r="D118" s="108"/>
      <c r="E118" s="108"/>
      <c r="F118" s="108"/>
      <c r="G118" s="119"/>
      <c r="H118" s="134" t="str">
        <f>CONCATENATE(C9," ",K9," ",T9," ",AB9)</f>
        <v xml:space="preserve">   </v>
      </c>
      <c r="I118" s="134"/>
      <c r="J118" s="134"/>
      <c r="K118" s="134"/>
      <c r="L118" s="134"/>
      <c r="M118" s="134"/>
      <c r="N118" s="134"/>
      <c r="O118" s="134"/>
      <c r="P118" s="134"/>
      <c r="Q118" s="134"/>
      <c r="R118" s="134"/>
      <c r="S118" s="120"/>
      <c r="T118" s="109"/>
      <c r="U118" s="109"/>
      <c r="V118" s="109"/>
      <c r="W118" s="207" t="s">
        <v>67</v>
      </c>
      <c r="X118" s="207"/>
      <c r="Y118" s="207"/>
      <c r="Z118" s="207"/>
      <c r="AA118" s="207"/>
      <c r="AB118" s="109"/>
      <c r="AC118" s="108"/>
      <c r="AD118" s="108"/>
      <c r="AE118" s="108"/>
      <c r="AF118" s="108"/>
      <c r="AG118" s="108"/>
      <c r="AH118" s="108"/>
      <c r="AI118" s="108"/>
      <c r="AJ118" s="111"/>
    </row>
    <row r="119" spans="2:36" ht="12" customHeight="1">
      <c r="B119" s="100"/>
      <c r="C119" s="100"/>
      <c r="D119" s="100"/>
      <c r="E119" s="100"/>
      <c r="F119" s="100"/>
      <c r="G119" s="100"/>
      <c r="H119" s="100"/>
      <c r="I119" s="100"/>
      <c r="J119" s="100"/>
      <c r="K119" s="100"/>
      <c r="L119" s="100"/>
      <c r="M119" s="100"/>
      <c r="N119" s="100"/>
      <c r="O119" s="100"/>
      <c r="P119" s="105"/>
      <c r="Q119" s="105"/>
      <c r="R119" s="105"/>
      <c r="S119" s="105"/>
      <c r="T119" s="105"/>
      <c r="U119" s="105"/>
      <c r="V119" s="105"/>
      <c r="W119" s="105"/>
      <c r="X119" s="105"/>
      <c r="Y119" s="105"/>
      <c r="Z119" s="105"/>
      <c r="AA119" s="105"/>
      <c r="AB119" s="105"/>
      <c r="AC119" s="100"/>
      <c r="AD119" s="100"/>
      <c r="AE119" s="100"/>
      <c r="AF119" s="100"/>
      <c r="AG119" s="100"/>
      <c r="AH119" s="100"/>
      <c r="AI119" s="100"/>
      <c r="AJ119" s="100"/>
    </row>
    <row r="120" spans="2:36" ht="15" hidden="1">
      <c r="B120" s="100"/>
      <c r="C120" s="100"/>
      <c r="D120" s="100"/>
      <c r="E120" s="100"/>
      <c r="F120" s="100"/>
      <c r="G120" s="100"/>
      <c r="H120" s="100"/>
      <c r="I120" s="100"/>
      <c r="J120" s="100"/>
      <c r="K120" s="100"/>
      <c r="L120" s="100"/>
      <c r="M120" s="100"/>
      <c r="N120" s="100"/>
      <c r="O120" s="100"/>
      <c r="P120" s="100"/>
      <c r="Q120" s="100"/>
      <c r="R120" s="100"/>
      <c r="S120" s="100"/>
      <c r="T120" s="100"/>
      <c r="U120" s="100"/>
      <c r="V120" s="100"/>
      <c r="W120" s="105"/>
      <c r="X120" s="105"/>
      <c r="Y120" s="105"/>
      <c r="Z120" s="105"/>
      <c r="AA120" s="105"/>
      <c r="AB120" s="105"/>
      <c r="AC120" s="105"/>
      <c r="AD120" s="105"/>
      <c r="AE120" s="105"/>
      <c r="AF120" s="105"/>
      <c r="AG120" s="105"/>
      <c r="AH120" s="105"/>
      <c r="AI120" s="105"/>
      <c r="AJ120" s="105"/>
    </row>
    <row r="121" spans="2:36" ht="23.25" hidden="1" customHeight="1">
      <c r="B121" s="112"/>
      <c r="C121" s="113"/>
      <c r="D121" s="113"/>
      <c r="E121" s="113"/>
      <c r="F121" s="113"/>
      <c r="G121" s="113"/>
      <c r="H121" s="113"/>
      <c r="I121" s="113"/>
      <c r="J121" s="113"/>
      <c r="K121" s="113"/>
      <c r="L121" s="113"/>
      <c r="M121" s="113"/>
      <c r="N121" s="113"/>
      <c r="O121" s="113"/>
      <c r="P121" s="113"/>
      <c r="Q121" s="113"/>
      <c r="R121" s="113"/>
      <c r="S121" s="113"/>
      <c r="T121" s="113"/>
      <c r="U121" s="113"/>
      <c r="V121" s="113"/>
      <c r="W121" s="113"/>
      <c r="X121" s="113"/>
      <c r="Y121" s="113"/>
      <c r="Z121" s="113"/>
      <c r="AA121" s="113"/>
      <c r="AB121" s="113"/>
      <c r="AC121" s="113"/>
      <c r="AD121" s="113"/>
      <c r="AE121" s="113"/>
      <c r="AF121" s="113"/>
      <c r="AG121" s="113"/>
      <c r="AH121" s="113"/>
      <c r="AI121" s="113"/>
      <c r="AJ121" s="114"/>
    </row>
    <row r="122" spans="2:36" ht="27" customHeight="1">
      <c r="B122" s="90"/>
      <c r="C122" s="90"/>
      <c r="D122" s="90"/>
      <c r="E122" s="90"/>
      <c r="F122" s="90"/>
      <c r="G122" s="90"/>
      <c r="H122" s="90"/>
      <c r="I122" s="90"/>
      <c r="J122" s="90"/>
      <c r="K122" s="90"/>
      <c r="L122" s="90"/>
      <c r="M122" s="90"/>
      <c r="N122" s="90"/>
      <c r="O122" s="90"/>
      <c r="P122" s="90"/>
      <c r="Q122" s="90"/>
      <c r="R122" s="90"/>
      <c r="S122" s="90"/>
      <c r="T122" s="90"/>
      <c r="U122" s="90"/>
      <c r="V122" s="90"/>
      <c r="W122" s="90"/>
      <c r="X122" s="90"/>
      <c r="Y122" s="90"/>
      <c r="Z122" s="90"/>
      <c r="AA122" s="90"/>
      <c r="AB122" s="90"/>
      <c r="AC122" s="90"/>
      <c r="AD122" s="90"/>
      <c r="AE122" s="90"/>
      <c r="AF122" s="90"/>
      <c r="AG122" s="90"/>
      <c r="AH122" s="90"/>
      <c r="AI122" s="90"/>
      <c r="AJ122" s="90"/>
    </row>
    <row r="123" spans="2:36" ht="27.75" customHeight="1">
      <c r="B123" s="208" t="s">
        <v>2013</v>
      </c>
      <c r="C123" s="208"/>
      <c r="D123" s="208"/>
      <c r="E123" s="208"/>
      <c r="F123" s="208"/>
      <c r="G123" s="208"/>
      <c r="H123" s="208"/>
      <c r="I123" s="208"/>
      <c r="J123" s="208"/>
      <c r="K123" s="208"/>
      <c r="L123" s="208"/>
      <c r="M123" s="208"/>
      <c r="N123" s="208"/>
      <c r="O123" s="208"/>
      <c r="P123" s="208"/>
      <c r="Q123" s="208"/>
      <c r="R123" s="208"/>
      <c r="S123" s="208"/>
      <c r="T123" s="208"/>
      <c r="U123" s="208"/>
      <c r="V123" s="208"/>
      <c r="W123" s="208"/>
      <c r="X123" s="208"/>
      <c r="Y123" s="208"/>
      <c r="Z123" s="208"/>
      <c r="AA123" s="208"/>
      <c r="AB123" s="208"/>
      <c r="AC123" s="208"/>
      <c r="AD123" s="208"/>
      <c r="AE123" s="208"/>
      <c r="AF123" s="208"/>
      <c r="AG123" s="208"/>
      <c r="AH123" s="208"/>
      <c r="AI123" s="208"/>
      <c r="AJ123" s="208"/>
    </row>
    <row r="124" spans="2:36" ht="54.75" customHeight="1">
      <c r="B124" s="135" t="s">
        <v>2014</v>
      </c>
      <c r="C124" s="136"/>
      <c r="D124" s="136"/>
      <c r="E124" s="136"/>
      <c r="F124" s="136"/>
      <c r="G124" s="136"/>
      <c r="H124" s="136"/>
      <c r="I124" s="136"/>
      <c r="J124" s="136"/>
      <c r="K124" s="136"/>
      <c r="L124" s="136"/>
      <c r="M124" s="136"/>
      <c r="N124" s="136"/>
      <c r="O124" s="136"/>
      <c r="P124" s="136"/>
      <c r="Q124" s="136"/>
      <c r="R124" s="136"/>
      <c r="S124" s="136"/>
      <c r="T124" s="136"/>
      <c r="U124" s="136"/>
      <c r="V124" s="136"/>
      <c r="W124" s="136"/>
      <c r="X124" s="136"/>
      <c r="Y124" s="136"/>
      <c r="Z124" s="136"/>
      <c r="AA124" s="136"/>
      <c r="AB124" s="136"/>
      <c r="AC124" s="136"/>
      <c r="AD124" s="136"/>
      <c r="AE124" s="136"/>
      <c r="AF124" s="136"/>
      <c r="AG124" s="136"/>
      <c r="AH124" s="136"/>
      <c r="AI124" s="136"/>
      <c r="AJ124" s="137"/>
    </row>
    <row r="125" spans="2:36" ht="39" customHeight="1">
      <c r="B125" s="209" t="s">
        <v>2015</v>
      </c>
      <c r="C125" s="210"/>
      <c r="D125" s="210"/>
      <c r="E125" s="210"/>
      <c r="F125" s="210"/>
      <c r="G125" s="210"/>
      <c r="H125" s="210"/>
      <c r="I125" s="210"/>
      <c r="J125" s="211"/>
      <c r="K125" s="138"/>
      <c r="L125" s="139"/>
      <c r="M125" s="139"/>
      <c r="N125" s="139"/>
      <c r="O125" s="140"/>
      <c r="P125" s="135" t="s">
        <v>68</v>
      </c>
      <c r="Q125" s="136"/>
      <c r="R125" s="136"/>
      <c r="S125" s="136"/>
      <c r="T125" s="136"/>
      <c r="U125" s="136"/>
      <c r="V125" s="136"/>
      <c r="W125" s="136"/>
      <c r="X125" s="121"/>
      <c r="Y125" s="141"/>
      <c r="Z125" s="141"/>
      <c r="AA125" s="141"/>
      <c r="AB125" s="141"/>
      <c r="AC125" s="141"/>
      <c r="AD125" s="141"/>
      <c r="AE125" s="141"/>
      <c r="AF125" s="141"/>
      <c r="AG125" s="141"/>
      <c r="AH125" s="141"/>
      <c r="AI125" s="141"/>
      <c r="AJ125" s="142"/>
    </row>
    <row r="126" spans="2:36" ht="26.25" customHeight="1">
      <c r="B126" s="143" t="s">
        <v>69</v>
      </c>
      <c r="C126" s="144"/>
      <c r="D126" s="144"/>
      <c r="E126" s="145"/>
      <c r="F126" s="146"/>
      <c r="G126" s="147"/>
      <c r="H126" s="147"/>
      <c r="I126" s="147"/>
      <c r="J126" s="147"/>
      <c r="K126" s="147"/>
      <c r="L126" s="147"/>
      <c r="M126" s="147"/>
      <c r="N126" s="147"/>
      <c r="O126" s="147"/>
      <c r="P126" s="147"/>
      <c r="Q126" s="147"/>
      <c r="R126" s="147"/>
      <c r="S126" s="147"/>
      <c r="T126" s="147"/>
      <c r="U126" s="147"/>
      <c r="V126" s="147"/>
      <c r="W126" s="147"/>
      <c r="X126" s="147"/>
      <c r="Y126" s="147"/>
      <c r="Z126" s="147"/>
      <c r="AA126" s="147"/>
      <c r="AB126" s="147"/>
      <c r="AC126" s="147"/>
      <c r="AD126" s="147"/>
      <c r="AE126" s="147"/>
      <c r="AF126" s="147"/>
      <c r="AG126" s="147"/>
      <c r="AH126" s="147"/>
      <c r="AI126" s="147"/>
      <c r="AJ126" s="148"/>
    </row>
    <row r="127" spans="2:36" ht="12" customHeight="1">
      <c r="B127" s="100"/>
      <c r="C127" s="100"/>
      <c r="D127" s="100"/>
      <c r="E127" s="100"/>
      <c r="F127" s="100"/>
      <c r="G127" s="100"/>
      <c r="H127" s="100"/>
      <c r="I127" s="100"/>
      <c r="J127" s="100"/>
      <c r="K127" s="100"/>
      <c r="L127" s="100"/>
      <c r="M127" s="100"/>
      <c r="N127" s="100"/>
      <c r="O127" s="100"/>
      <c r="P127" s="105"/>
      <c r="Q127" s="105"/>
      <c r="R127" s="105"/>
      <c r="S127" s="105"/>
      <c r="T127" s="105"/>
      <c r="U127" s="105"/>
      <c r="V127" s="105"/>
      <c r="W127" s="105"/>
      <c r="X127" s="105"/>
      <c r="Y127" s="105"/>
      <c r="Z127" s="105"/>
      <c r="AA127" s="105"/>
      <c r="AB127" s="105"/>
      <c r="AC127" s="100"/>
      <c r="AD127" s="100"/>
      <c r="AE127" s="100"/>
      <c r="AF127" s="100"/>
      <c r="AG127" s="100"/>
      <c r="AH127" s="100"/>
      <c r="AI127" s="100"/>
      <c r="AJ127" s="100"/>
    </row>
    <row r="128" spans="2:36" ht="13.5"/>
    <row r="129" ht="13.5"/>
    <row r="130" ht="13.5"/>
    <row r="131" ht="13.5"/>
    <row r="132" ht="13.5"/>
    <row r="133" ht="13.5"/>
    <row r="134" ht="13.5"/>
    <row r="135" ht="13.5"/>
    <row r="136" ht="13.5"/>
    <row r="137" ht="13.5"/>
    <row r="138" ht="13.5"/>
    <row r="139" ht="13.5"/>
    <row r="140" ht="13.5"/>
    <row r="141" ht="13.5"/>
    <row r="142" ht="13.5"/>
    <row r="143" ht="13.5"/>
    <row r="144" ht="13.5"/>
    <row r="145" ht="13.5"/>
    <row r="146" ht="13.5"/>
    <row r="147" ht="13.5"/>
    <row r="148" ht="13.5"/>
    <row r="149" ht="13.5"/>
    <row r="150" ht="13.5"/>
    <row r="151" ht="13.5"/>
    <row r="152" ht="13.5"/>
    <row r="153" ht="13.5"/>
    <row r="154" ht="13.5"/>
    <row r="155" ht="13.5"/>
    <row r="156" ht="13.5"/>
    <row r="157" ht="13.5"/>
    <row r="158" ht="13.5"/>
    <row r="159" ht="13.5"/>
    <row r="160" ht="13.5"/>
    <row r="161" ht="13.5"/>
    <row r="162" ht="13.5"/>
    <row r="163" ht="13.5"/>
    <row r="164" ht="13.5"/>
    <row r="165" ht="13.5"/>
    <row r="166" ht="13.5"/>
    <row r="167" ht="13.5"/>
    <row r="168" ht="13.5"/>
    <row r="169" ht="13.5"/>
    <row r="170" ht="13.5"/>
    <row r="171" ht="13.5"/>
    <row r="172" ht="13.5"/>
    <row r="173" ht="13.5"/>
    <row r="174" ht="13.5"/>
    <row r="175" ht="13.5"/>
    <row r="176" ht="13.5"/>
    <row r="177" ht="13.5"/>
    <row r="178" ht="13.5"/>
    <row r="179" ht="13.5"/>
    <row r="180" ht="13.5"/>
    <row r="181" ht="13.5"/>
    <row r="182" ht="13.5"/>
    <row r="183" ht="13.5"/>
    <row r="184" ht="13.5"/>
    <row r="185" ht="13.5"/>
    <row r="186" ht="13.5"/>
    <row r="187" ht="13.5"/>
    <row r="188" ht="13.5"/>
    <row r="189" ht="13.5"/>
    <row r="190" ht="13.5"/>
    <row r="191" ht="13.5"/>
    <row r="192" ht="13.5"/>
    <row r="193" ht="13.5"/>
    <row r="194" ht="13.5"/>
    <row r="195" ht="13.5"/>
    <row r="196" ht="13.5"/>
    <row r="197" ht="13.5"/>
    <row r="198" ht="13.5"/>
    <row r="199" ht="13.5"/>
    <row r="200" ht="13.5"/>
    <row r="201" ht="13.5"/>
    <row r="202" ht="13.5"/>
    <row r="203" ht="13.5"/>
    <row r="204" ht="13.5"/>
    <row r="205" ht="13.5"/>
    <row r="206" ht="13.5"/>
    <row r="207" ht="13.5"/>
    <row r="208" ht="13.5"/>
    <row r="209" ht="13.5"/>
    <row r="210" ht="13.5"/>
    <row r="211" ht="13.5"/>
    <row r="212" ht="13.5"/>
    <row r="213" ht="13.5"/>
    <row r="214" ht="13.5"/>
    <row r="215" ht="13.5"/>
    <row r="216" ht="13.5"/>
    <row r="217" ht="13.5"/>
    <row r="218" ht="13.5"/>
    <row r="219" ht="13.5"/>
    <row r="220" ht="13.5"/>
    <row r="221" ht="13.5"/>
    <row r="222" ht="13.5"/>
    <row r="223" ht="13.5"/>
    <row r="224" ht="13.5"/>
    <row r="225" ht="13.5"/>
    <row r="226" ht="13.5"/>
    <row r="227" ht="13.5"/>
    <row r="228" ht="13.5"/>
    <row r="229" ht="13.5"/>
    <row r="230" ht="13.5"/>
    <row r="231" ht="13.5"/>
    <row r="232" ht="13.5"/>
    <row r="233" ht="13.5"/>
    <row r="234" ht="13.5"/>
    <row r="235" ht="13.5"/>
    <row r="236" ht="13.5"/>
    <row r="237" ht="13.5"/>
    <row r="238" ht="13.5"/>
    <row r="239" ht="13.5"/>
    <row r="240" ht="13.5"/>
    <row r="241" ht="13.5"/>
    <row r="242" ht="13.5"/>
    <row r="243" ht="13.5"/>
    <row r="244" ht="13.5"/>
    <row r="245" ht="13.5"/>
    <row r="246" ht="13.5"/>
    <row r="247" ht="13.5"/>
    <row r="248" ht="13.5"/>
    <row r="249" ht="13.5"/>
    <row r="250" ht="13.5"/>
    <row r="251" ht="13.5"/>
    <row r="252" ht="13.5"/>
    <row r="253" ht="13.5"/>
    <row r="254" ht="13.5"/>
    <row r="255" ht="13.5"/>
    <row r="256" ht="13.5"/>
    <row r="257" ht="13.5"/>
    <row r="258" ht="13.5"/>
    <row r="259" ht="13.5"/>
    <row r="260" ht="13.5"/>
    <row r="261" ht="13.5"/>
    <row r="262" ht="13.5"/>
    <row r="263" ht="13.5"/>
    <row r="264" ht="13.5"/>
    <row r="265" ht="13.5"/>
    <row r="266" ht="13.5"/>
    <row r="267" ht="13.5"/>
    <row r="268" ht="13.5"/>
    <row r="269" ht="13.5"/>
    <row r="270" ht="13.5"/>
    <row r="271" ht="13.5"/>
    <row r="272" ht="13.5"/>
    <row r="273" ht="13.5"/>
    <row r="274" ht="13.5"/>
    <row r="275" ht="13.5"/>
    <row r="276" ht="13.5"/>
    <row r="277" ht="13.5"/>
    <row r="278" ht="13.5"/>
    <row r="279" ht="13.5"/>
    <row r="280" ht="13.5"/>
    <row r="281" ht="13.5"/>
    <row r="282" ht="13.5"/>
    <row r="283" ht="13.5"/>
    <row r="284" ht="13.5"/>
    <row r="285" ht="13.5"/>
    <row r="286" ht="13.5"/>
    <row r="287" ht="13.5"/>
    <row r="288" ht="13.5"/>
    <row r="289" ht="13.5"/>
    <row r="290" ht="13.5"/>
    <row r="291" ht="13.5"/>
    <row r="292" ht="13.5"/>
    <row r="293" ht="13.5"/>
    <row r="294" ht="13.5"/>
    <row r="295" ht="13.5"/>
    <row r="296" ht="13.5"/>
    <row r="297" ht="13.5"/>
    <row r="298" ht="13.5"/>
    <row r="299" ht="13.5"/>
    <row r="300" ht="13.5"/>
    <row r="301" ht="13.5"/>
    <row r="302" ht="13.5"/>
    <row r="303" ht="13.5"/>
    <row r="304" ht="13.5"/>
    <row r="305" ht="13.5"/>
    <row r="306" ht="13.5"/>
    <row r="307" ht="13.5"/>
    <row r="308" ht="13.5"/>
    <row r="309" ht="13.5"/>
    <row r="310" ht="13.5"/>
    <row r="311" ht="13.5"/>
    <row r="312" ht="13.5"/>
    <row r="313" ht="13.5"/>
    <row r="314" ht="13.5"/>
    <row r="315" ht="13.5"/>
    <row r="316" ht="13.5"/>
    <row r="317" ht="13.5"/>
    <row r="318" ht="13.5"/>
    <row r="319" ht="13.5"/>
    <row r="320" ht="13.5"/>
    <row r="321" ht="13.5"/>
    <row r="322" ht="13.5"/>
    <row r="323" ht="13.5"/>
    <row r="324" ht="13.5"/>
    <row r="325" ht="13.5"/>
    <row r="326" ht="13.5"/>
    <row r="327" ht="13.5"/>
    <row r="328" ht="13.5"/>
    <row r="329" ht="13.5"/>
    <row r="330" ht="13.5"/>
    <row r="331" ht="13.5"/>
    <row r="332" ht="13.5"/>
    <row r="333" ht="13.5"/>
    <row r="334" ht="13.5"/>
    <row r="335" ht="13.5"/>
    <row r="336" ht="13.5"/>
    <row r="337" ht="13.5"/>
    <row r="338" ht="13.5"/>
    <row r="339" ht="13.5"/>
    <row r="340" ht="13.5"/>
    <row r="341" ht="13.5"/>
    <row r="342" ht="13.5"/>
    <row r="343" ht="13.5"/>
    <row r="344" ht="13.5"/>
    <row r="345" ht="13.5"/>
    <row r="346" ht="13.5"/>
    <row r="347" ht="13.5"/>
    <row r="348" ht="13.5"/>
    <row r="349" ht="13.5"/>
    <row r="350" ht="13.5"/>
    <row r="351" ht="13.5"/>
    <row r="352" ht="13.5"/>
    <row r="353" ht="13.5"/>
    <row r="354" ht="13.5"/>
    <row r="355" ht="13.5"/>
    <row r="356" ht="13.5"/>
    <row r="357" ht="13.5"/>
    <row r="358" ht="13.5"/>
    <row r="359" ht="13.5"/>
    <row r="360" ht="13.5"/>
    <row r="361" ht="13.5"/>
    <row r="362" ht="13.5"/>
    <row r="363" ht="13.5"/>
    <row r="364" ht="13.5"/>
    <row r="365" ht="13.5"/>
    <row r="366" ht="13.5"/>
    <row r="367" ht="13.5"/>
    <row r="368" ht="13.5"/>
    <row r="369" ht="13.5"/>
    <row r="370" ht="13.5"/>
    <row r="371" ht="13.5"/>
    <row r="372" ht="13.5"/>
    <row r="373" ht="13.5"/>
    <row r="374" ht="13.5"/>
    <row r="375" ht="13.5"/>
    <row r="376" ht="13.5"/>
    <row r="377" ht="13.5"/>
    <row r="378" ht="13.5"/>
    <row r="379" ht="13.5"/>
    <row r="380" ht="13.5"/>
    <row r="381" ht="13.5"/>
    <row r="382" ht="13.5"/>
    <row r="383" ht="13.5"/>
    <row r="384" ht="13.5"/>
    <row r="385" ht="13.5"/>
    <row r="386" ht="13.5"/>
    <row r="387" ht="13.5"/>
    <row r="388" ht="13.5"/>
    <row r="389" ht="13.5"/>
    <row r="390" ht="13.5"/>
    <row r="391" ht="13.5"/>
    <row r="392" ht="13.5"/>
    <row r="393" ht="13.5"/>
    <row r="394" ht="13.5"/>
    <row r="395" ht="13.5"/>
    <row r="396" ht="13.5"/>
    <row r="397" ht="13.5"/>
    <row r="398" ht="13.5"/>
    <row r="399" ht="13.5"/>
    <row r="400" ht="13.5"/>
    <row r="401" ht="13.5"/>
    <row r="402" ht="13.5"/>
    <row r="403" ht="13.5"/>
    <row r="404" ht="13.5"/>
    <row r="405" ht="13.5"/>
    <row r="406" ht="13.5"/>
    <row r="407" ht="13.5"/>
    <row r="408" ht="13.5"/>
    <row r="409" ht="13.5"/>
    <row r="410" ht="13.5"/>
    <row r="411" ht="13.5"/>
    <row r="412" ht="13.5"/>
    <row r="413" ht="13.5"/>
    <row r="414" ht="13.5"/>
    <row r="415" ht="13.5"/>
    <row r="416" ht="13.5"/>
    <row r="417" ht="13.5"/>
    <row r="418" ht="13.5"/>
    <row r="419" ht="13.5"/>
    <row r="420" ht="13.5"/>
    <row r="421" ht="13.5"/>
    <row r="422" ht="13.5"/>
    <row r="423" ht="13.5"/>
    <row r="424" ht="13.5"/>
    <row r="425" ht="13.5"/>
    <row r="426" ht="13.5"/>
    <row r="427" ht="13.5"/>
    <row r="428" ht="13.5"/>
    <row r="429" ht="13.5"/>
    <row r="430" ht="13.5"/>
    <row r="431" ht="13.5"/>
    <row r="432" ht="13.5"/>
    <row r="433" ht="13.5"/>
    <row r="434" ht="13.5"/>
    <row r="435" ht="13.5"/>
    <row r="436" ht="13.5"/>
    <row r="437" ht="13.5"/>
    <row r="438" ht="13.5"/>
    <row r="439" ht="13.5"/>
    <row r="440" ht="13.5"/>
    <row r="441" ht="13.5"/>
    <row r="442" ht="13.5"/>
    <row r="443" ht="13.5"/>
    <row r="444" ht="13.5"/>
    <row r="445" ht="13.5"/>
    <row r="446" ht="13.5"/>
    <row r="447" ht="13.5"/>
    <row r="448" ht="13.5"/>
    <row r="449" ht="13.5"/>
    <row r="450" ht="13.5"/>
    <row r="451" ht="13.5"/>
    <row r="452" ht="13.5"/>
    <row r="453" ht="13.5"/>
    <row r="454" ht="13.5"/>
    <row r="455" ht="13.5"/>
    <row r="456" ht="13.5"/>
    <row r="457" ht="13.5"/>
    <row r="458" ht="13.5"/>
    <row r="459" ht="13.5"/>
    <row r="460" ht="13.5"/>
    <row r="461" ht="13.5"/>
    <row r="462" ht="13.5"/>
    <row r="463" ht="13.5"/>
    <row r="464" ht="13.5"/>
    <row r="465" ht="13.5"/>
    <row r="466" ht="13.5"/>
    <row r="467" ht="13.5"/>
    <row r="468" ht="13.5"/>
    <row r="469" ht="13.5"/>
    <row r="470" ht="13.5"/>
    <row r="471" ht="13.5"/>
    <row r="472" ht="13.5"/>
    <row r="473" ht="13.5"/>
    <row r="474" ht="12" customHeight="1"/>
    <row r="475" ht="12" customHeight="1"/>
    <row r="476" ht="12" customHeight="1"/>
    <row r="477" ht="12" customHeight="1"/>
    <row r="478" ht="12" customHeight="1"/>
    <row r="479" ht="12" customHeight="1"/>
    <row r="480" ht="12" customHeight="1"/>
    <row r="481" ht="12" customHeight="1"/>
    <row r="482" ht="12" customHeight="1"/>
    <row r="483" ht="12" customHeight="1"/>
    <row r="484" ht="12" customHeight="1"/>
    <row r="485" ht="12" customHeight="1"/>
    <row r="486" ht="12" customHeight="1"/>
    <row r="487" ht="12" customHeight="1"/>
    <row r="488" ht="12" customHeight="1"/>
    <row r="489" ht="12" customHeight="1"/>
    <row r="490" ht="12" customHeight="1"/>
    <row r="491" ht="12" customHeight="1"/>
    <row r="492" ht="12" customHeight="1"/>
    <row r="493" ht="12" customHeight="1"/>
    <row r="494" ht="12" customHeight="1"/>
    <row r="495" ht="12" customHeight="1"/>
    <row r="496" ht="12" customHeight="1"/>
    <row r="497" ht="12" customHeight="1"/>
    <row r="498" ht="12" customHeight="1"/>
    <row r="499" ht="12" customHeight="1"/>
    <row r="500" ht="12" customHeight="1"/>
    <row r="501" ht="12" customHeight="1"/>
    <row r="502" ht="12" customHeight="1"/>
    <row r="503" ht="12" customHeight="1"/>
    <row r="504" ht="12" customHeight="1"/>
    <row r="505" ht="12" customHeight="1"/>
    <row r="506" ht="12" customHeight="1"/>
    <row r="507" ht="12" customHeight="1"/>
    <row r="508" ht="12" customHeight="1"/>
    <row r="509" ht="12" customHeight="1"/>
    <row r="510" ht="12" customHeight="1"/>
    <row r="511" ht="12" customHeight="1"/>
    <row r="512" ht="12" customHeight="1"/>
    <row r="513" ht="12" customHeight="1"/>
    <row r="514" ht="12" customHeight="1"/>
    <row r="515" ht="12" customHeight="1"/>
    <row r="516" ht="12" customHeight="1"/>
    <row r="517" ht="12" customHeight="1"/>
    <row r="518" ht="12" customHeight="1"/>
    <row r="519" ht="12" customHeight="1"/>
    <row r="520" ht="12" customHeight="1"/>
    <row r="521" ht="12" customHeight="1"/>
    <row r="522" ht="12" customHeight="1"/>
    <row r="523" ht="12" customHeight="1"/>
    <row r="524" ht="12" customHeight="1"/>
    <row r="525" ht="12" customHeight="1"/>
    <row r="526" ht="12" customHeight="1"/>
    <row r="527" ht="12" customHeight="1"/>
    <row r="528" ht="12" customHeight="1"/>
    <row r="529" ht="12" customHeight="1"/>
    <row r="530" ht="12" customHeight="1"/>
    <row r="531" ht="12" customHeight="1"/>
    <row r="532" ht="12" customHeight="1"/>
    <row r="533" ht="12" customHeight="1"/>
    <row r="534" ht="12" customHeight="1"/>
    <row r="535" ht="12" customHeight="1"/>
    <row r="536" ht="12" customHeight="1"/>
    <row r="537" ht="12" customHeight="1"/>
    <row r="538" ht="12" customHeight="1"/>
    <row r="539" ht="12" customHeight="1"/>
    <row r="540" ht="12" customHeight="1"/>
    <row r="541" ht="12" customHeight="1"/>
    <row r="542" ht="12" customHeight="1"/>
    <row r="543" ht="12" customHeight="1"/>
    <row r="544" ht="12" customHeight="1"/>
    <row r="545" ht="12" customHeight="1"/>
    <row r="546" ht="12" customHeight="1"/>
    <row r="547" ht="12" customHeight="1"/>
    <row r="548" ht="12" customHeight="1"/>
    <row r="549" ht="12" customHeight="1"/>
    <row r="550" ht="12" customHeight="1"/>
    <row r="551" ht="12" customHeight="1"/>
    <row r="552" ht="12" customHeight="1"/>
    <row r="553" ht="12" customHeight="1"/>
    <row r="554" ht="12" customHeight="1"/>
    <row r="555" ht="12" customHeight="1"/>
    <row r="556" ht="12" customHeight="1"/>
    <row r="557" ht="12" customHeight="1"/>
    <row r="558" ht="12" customHeight="1"/>
    <row r="559" ht="12" customHeight="1"/>
    <row r="560" ht="12" customHeight="1"/>
    <row r="561" ht="12" customHeight="1"/>
    <row r="562" ht="12" customHeight="1"/>
    <row r="563" ht="12" customHeight="1"/>
    <row r="564" ht="12" customHeight="1"/>
    <row r="565" ht="12" customHeight="1"/>
    <row r="566" ht="12" customHeight="1"/>
    <row r="567" ht="12" customHeight="1"/>
    <row r="568" ht="12" customHeight="1"/>
    <row r="569" ht="12" customHeight="1"/>
    <row r="570" ht="12" customHeight="1"/>
    <row r="571" ht="12" customHeight="1"/>
    <row r="572" ht="12" customHeight="1"/>
    <row r="573" ht="12" customHeight="1"/>
    <row r="574" ht="12" customHeight="1"/>
    <row r="575" ht="12" customHeight="1"/>
    <row r="576" ht="12" customHeight="1"/>
    <row r="577" ht="12" customHeight="1"/>
    <row r="578" ht="12" customHeight="1"/>
    <row r="579" ht="12" customHeight="1"/>
    <row r="580" ht="12" customHeight="1"/>
    <row r="581" ht="12" customHeight="1"/>
    <row r="582" ht="12" customHeight="1"/>
    <row r="583" ht="12" customHeight="1"/>
    <row r="584" ht="12" customHeight="1"/>
    <row r="585" ht="12" customHeight="1"/>
    <row r="586" ht="12" customHeight="1"/>
    <row r="587" ht="12" customHeight="1"/>
    <row r="588" ht="12" customHeight="1"/>
    <row r="589" ht="12" customHeight="1"/>
    <row r="590" ht="12" customHeight="1"/>
    <row r="591" ht="12" customHeight="1"/>
    <row r="592" ht="12" customHeight="1"/>
    <row r="593" ht="12" customHeight="1"/>
    <row r="594" ht="12" customHeight="1"/>
  </sheetData>
  <sheetProtection formatCells="0" selectLockedCells="1"/>
  <mergeCells count="299">
    <mergeCell ref="B18:F18"/>
    <mergeCell ref="B19:F19"/>
    <mergeCell ref="G18:K18"/>
    <mergeCell ref="B25:L25"/>
    <mergeCell ref="K9:S9"/>
    <mergeCell ref="T9:AA9"/>
    <mergeCell ref="AB9:AJ9"/>
    <mergeCell ref="B5:J5"/>
    <mergeCell ref="K5:Y5"/>
    <mergeCell ref="B13:AJ13"/>
    <mergeCell ref="B16:F16"/>
    <mergeCell ref="B17:F17"/>
    <mergeCell ref="G16:K16"/>
    <mergeCell ref="G17:K17"/>
    <mergeCell ref="L16:O16"/>
    <mergeCell ref="L17:O17"/>
    <mergeCell ref="C100:Q100"/>
    <mergeCell ref="C101:Q101"/>
    <mergeCell ref="C102:Q102"/>
    <mergeCell ref="C8:J8"/>
    <mergeCell ref="C9:J9"/>
    <mergeCell ref="B8:B9"/>
    <mergeCell ref="G33:O33"/>
    <mergeCell ref="G34:O34"/>
    <mergeCell ref="P33:AJ34"/>
    <mergeCell ref="X37:AD37"/>
    <mergeCell ref="AE37:AJ37"/>
    <mergeCell ref="B29:AJ29"/>
    <mergeCell ref="B31:F31"/>
    <mergeCell ref="B32:F32"/>
    <mergeCell ref="B36:L36"/>
    <mergeCell ref="B42:M42"/>
    <mergeCell ref="N42:W42"/>
    <mergeCell ref="AD43:AJ43"/>
    <mergeCell ref="B46:G46"/>
    <mergeCell ref="H46:T46"/>
    <mergeCell ref="B33:F33"/>
    <mergeCell ref="B34:F34"/>
    <mergeCell ref="AF31:AJ31"/>
    <mergeCell ref="AB8:AJ8"/>
    <mergeCell ref="B1:J3"/>
    <mergeCell ref="K1:Y3"/>
    <mergeCell ref="Z1:AJ3"/>
    <mergeCell ref="B4:J4"/>
    <mergeCell ref="K4:Y4"/>
    <mergeCell ref="Z4:AJ4"/>
    <mergeCell ref="B6:AJ6"/>
    <mergeCell ref="Z5:AJ5"/>
    <mergeCell ref="G19:K19"/>
    <mergeCell ref="L18:O18"/>
    <mergeCell ref="L19:O19"/>
    <mergeCell ref="B14:AJ14"/>
    <mergeCell ref="B15:AJ15"/>
    <mergeCell ref="P16:T16"/>
    <mergeCell ref="P17:T17"/>
    <mergeCell ref="U16:Y16"/>
    <mergeCell ref="U17:Y17"/>
    <mergeCell ref="Z16:AD16"/>
    <mergeCell ref="Z17:AD17"/>
    <mergeCell ref="AE16:AJ16"/>
    <mergeCell ref="AE17:AJ17"/>
    <mergeCell ref="B7:AJ7"/>
    <mergeCell ref="K8:S8"/>
    <mergeCell ref="T8:AA8"/>
    <mergeCell ref="U46:Y46"/>
    <mergeCell ref="Z46:AJ46"/>
    <mergeCell ref="B47:G47"/>
    <mergeCell ref="H47:T47"/>
    <mergeCell ref="U47:Y47"/>
    <mergeCell ref="Z47:AJ47"/>
    <mergeCell ref="B23:AJ23"/>
    <mergeCell ref="B24:L24"/>
    <mergeCell ref="M24:V24"/>
    <mergeCell ref="W24:AE24"/>
    <mergeCell ref="AF24:AJ24"/>
    <mergeCell ref="B26:T26"/>
    <mergeCell ref="U26:AJ26"/>
    <mergeCell ref="AF25:AJ25"/>
    <mergeCell ref="B35:AJ35"/>
    <mergeCell ref="AI36:AJ36"/>
    <mergeCell ref="N36:W36"/>
    <mergeCell ref="Y36:AH36"/>
    <mergeCell ref="B37:L37"/>
    <mergeCell ref="M37:W37"/>
    <mergeCell ref="P31:X31"/>
    <mergeCell ref="P32:X32"/>
    <mergeCell ref="Y31:AE31"/>
    <mergeCell ref="Y32:AE32"/>
    <mergeCell ref="B39:AJ39"/>
    <mergeCell ref="B41:M41"/>
    <mergeCell ref="N41:W41"/>
    <mergeCell ref="X41:AC41"/>
    <mergeCell ref="AD41:AJ41"/>
    <mergeCell ref="P38:S38"/>
    <mergeCell ref="T38:W38"/>
    <mergeCell ref="X38:AB38"/>
    <mergeCell ref="AC38:AJ38"/>
    <mergeCell ref="B65:AJ65"/>
    <mergeCell ref="B66:D66"/>
    <mergeCell ref="E66:I66"/>
    <mergeCell ref="J66:R66"/>
    <mergeCell ref="S66:T66"/>
    <mergeCell ref="U66:AC66"/>
    <mergeCell ref="AD66:AE66"/>
    <mergeCell ref="AF66:AJ66"/>
    <mergeCell ref="U62:V62"/>
    <mergeCell ref="AB62:AE62"/>
    <mergeCell ref="B62:C62"/>
    <mergeCell ref="B63:AJ63"/>
    <mergeCell ref="Q62:T62"/>
    <mergeCell ref="K62:P62"/>
    <mergeCell ref="D62:J62"/>
    <mergeCell ref="AB67:AD68"/>
    <mergeCell ref="AE67:AG68"/>
    <mergeCell ref="AH67:AJ68"/>
    <mergeCell ref="B81:AJ81"/>
    <mergeCell ref="B87:AJ87"/>
    <mergeCell ref="B67:D68"/>
    <mergeCell ref="E67:I68"/>
    <mergeCell ref="J67:P68"/>
    <mergeCell ref="Q67:R68"/>
    <mergeCell ref="S67:Y68"/>
    <mergeCell ref="Z67:AA68"/>
    <mergeCell ref="B83:AJ83"/>
    <mergeCell ref="B84:AJ84"/>
    <mergeCell ref="B85:AJ85"/>
    <mergeCell ref="B86:AJ86"/>
    <mergeCell ref="B73:M73"/>
    <mergeCell ref="N73:T73"/>
    <mergeCell ref="Z73:AJ73"/>
    <mergeCell ref="B74:M74"/>
    <mergeCell ref="N74:T74"/>
    <mergeCell ref="Z74:AJ74"/>
    <mergeCell ref="U73:Y73"/>
    <mergeCell ref="U74:Y74"/>
    <mergeCell ref="B70:AJ70"/>
    <mergeCell ref="C99:Q99"/>
    <mergeCell ref="B71:AJ71"/>
    <mergeCell ref="B72:M72"/>
    <mergeCell ref="N72:T72"/>
    <mergeCell ref="U72:Y72"/>
    <mergeCell ref="Z72:AJ72"/>
    <mergeCell ref="B77:M77"/>
    <mergeCell ref="N77:T77"/>
    <mergeCell ref="Z77:AJ77"/>
    <mergeCell ref="B78:M78"/>
    <mergeCell ref="N78:T78"/>
    <mergeCell ref="Z78:AJ78"/>
    <mergeCell ref="U77:Y77"/>
    <mergeCell ref="U78:Y78"/>
    <mergeCell ref="B75:M75"/>
    <mergeCell ref="N75:T75"/>
    <mergeCell ref="Z75:AJ75"/>
    <mergeCell ref="B76:M76"/>
    <mergeCell ref="O76:S76"/>
    <mergeCell ref="Z76:AJ76"/>
    <mergeCell ref="U75:Y75"/>
    <mergeCell ref="U76:Y76"/>
    <mergeCell ref="B79:M79"/>
    <mergeCell ref="N79:T79"/>
    <mergeCell ref="U79:Y79"/>
    <mergeCell ref="B97:AJ97"/>
    <mergeCell ref="B91:AJ91"/>
    <mergeCell ref="B90:AJ90"/>
    <mergeCell ref="B92:AJ92"/>
    <mergeCell ref="B93:AJ93"/>
    <mergeCell ref="B94:AJ94"/>
    <mergeCell ref="B95:AJ95"/>
    <mergeCell ref="B96:AJ96"/>
    <mergeCell ref="W118:AA118"/>
    <mergeCell ref="B123:AJ123"/>
    <mergeCell ref="B125:J125"/>
    <mergeCell ref="B103:Q103"/>
    <mergeCell ref="R103:X103"/>
    <mergeCell ref="Y103:AJ103"/>
    <mergeCell ref="B105:AJ105"/>
    <mergeCell ref="B107:AJ107"/>
    <mergeCell ref="G117:S117"/>
    <mergeCell ref="Y101:AJ101"/>
    <mergeCell ref="C10:J10"/>
    <mergeCell ref="K10:S10"/>
    <mergeCell ref="U10:AA10"/>
    <mergeCell ref="AB10:AJ10"/>
    <mergeCell ref="B11:J11"/>
    <mergeCell ref="K11:S11"/>
    <mergeCell ref="T11:AJ11"/>
    <mergeCell ref="B12:D12"/>
    <mergeCell ref="V12:AJ12"/>
    <mergeCell ref="S12:U12"/>
    <mergeCell ref="F12:R12"/>
    <mergeCell ref="P18:V18"/>
    <mergeCell ref="P19:V19"/>
    <mergeCell ref="W18:AC18"/>
    <mergeCell ref="W19:AC19"/>
    <mergeCell ref="AD18:AJ18"/>
    <mergeCell ref="AD19:AJ19"/>
    <mergeCell ref="B98:Q98"/>
    <mergeCell ref="R98:X98"/>
    <mergeCell ref="Y98:AJ98"/>
    <mergeCell ref="R99:X99"/>
    <mergeCell ref="Y99:AJ99"/>
    <mergeCell ref="Z79:AJ79"/>
    <mergeCell ref="M25:V25"/>
    <mergeCell ref="W25:AE25"/>
    <mergeCell ref="B27:T27"/>
    <mergeCell ref="U27:AJ27"/>
    <mergeCell ref="AF32:AJ32"/>
    <mergeCell ref="G31:O31"/>
    <mergeCell ref="G32:O32"/>
    <mergeCell ref="U50:Y50"/>
    <mergeCell ref="Z50:AB50"/>
    <mergeCell ref="AC50:AJ50"/>
    <mergeCell ref="B38:L38"/>
    <mergeCell ref="M38:O38"/>
    <mergeCell ref="B40:H40"/>
    <mergeCell ref="J40:AJ40"/>
    <mergeCell ref="B44:AJ44"/>
    <mergeCell ref="B45:G45"/>
    <mergeCell ref="H45:T45"/>
    <mergeCell ref="U45:Y45"/>
    <mergeCell ref="Z45:AJ45"/>
    <mergeCell ref="X42:AC42"/>
    <mergeCell ref="AD42:AJ42"/>
    <mergeCell ref="B43:M43"/>
    <mergeCell ref="N43:W43"/>
    <mergeCell ref="X43:AC43"/>
    <mergeCell ref="Z55:AJ55"/>
    <mergeCell ref="B56:G56"/>
    <mergeCell ref="H56:T56"/>
    <mergeCell ref="U56:Y56"/>
    <mergeCell ref="Z56:AJ56"/>
    <mergeCell ref="B48:G48"/>
    <mergeCell ref="H54:T54"/>
    <mergeCell ref="U54:Y54"/>
    <mergeCell ref="Z54:AJ54"/>
    <mergeCell ref="B55:G55"/>
    <mergeCell ref="H55:T55"/>
    <mergeCell ref="U55:Y55"/>
    <mergeCell ref="H48:O48"/>
    <mergeCell ref="P48:T48"/>
    <mergeCell ref="U48:Y48"/>
    <mergeCell ref="Z48:AC48"/>
    <mergeCell ref="AD48:AJ48"/>
    <mergeCell ref="B49:L49"/>
    <mergeCell ref="M49:AJ49"/>
    <mergeCell ref="B50:L50"/>
    <mergeCell ref="N50:P50"/>
    <mergeCell ref="R50:T50"/>
    <mergeCell ref="B52:AJ52"/>
    <mergeCell ref="R59:T59"/>
    <mergeCell ref="U59:Y59"/>
    <mergeCell ref="B57:G57"/>
    <mergeCell ref="H57:O57"/>
    <mergeCell ref="P57:T57"/>
    <mergeCell ref="U57:Y57"/>
    <mergeCell ref="Z57:AC57"/>
    <mergeCell ref="AD57:AJ57"/>
    <mergeCell ref="B58:L58"/>
    <mergeCell ref="M58:AJ58"/>
    <mergeCell ref="B59:L59"/>
    <mergeCell ref="N59:P59"/>
    <mergeCell ref="Z59:AB59"/>
    <mergeCell ref="AC59:AJ59"/>
    <mergeCell ref="B60:AJ60"/>
    <mergeCell ref="B61:H61"/>
    <mergeCell ref="B54:G54"/>
    <mergeCell ref="H118:R118"/>
    <mergeCell ref="B124:AJ124"/>
    <mergeCell ref="K125:O125"/>
    <mergeCell ref="P125:W125"/>
    <mergeCell ref="Y125:AJ125"/>
    <mergeCell ref="B126:E126"/>
    <mergeCell ref="F126:AJ126"/>
    <mergeCell ref="I61:J61"/>
    <mergeCell ref="K61:Q61"/>
    <mergeCell ref="R61:U61"/>
    <mergeCell ref="V61:X61"/>
    <mergeCell ref="Y61:AC61"/>
    <mergeCell ref="AE61:AJ61"/>
    <mergeCell ref="AF62:AJ62"/>
    <mergeCell ref="W62:AA62"/>
    <mergeCell ref="B89:AJ89"/>
    <mergeCell ref="R102:X102"/>
    <mergeCell ref="Y102:AJ102"/>
    <mergeCell ref="R100:X100"/>
    <mergeCell ref="Y100:AJ100"/>
    <mergeCell ref="R101:X101"/>
    <mergeCell ref="B20:T20"/>
    <mergeCell ref="B21:T22"/>
    <mergeCell ref="U21:X21"/>
    <mergeCell ref="U22:X22"/>
    <mergeCell ref="AF20:AJ20"/>
    <mergeCell ref="AF21:AJ21"/>
    <mergeCell ref="AF22:AJ22"/>
    <mergeCell ref="AA20:AE20"/>
    <mergeCell ref="AA21:AE22"/>
    <mergeCell ref="Y20:Z20"/>
    <mergeCell ref="Y21:Z22"/>
    <mergeCell ref="U20:X20"/>
  </mergeCells>
  <printOptions horizontalCentered="1"/>
  <pageMargins left="0.19685039370078741" right="0.19685039370078741" top="0.39370078740157483" bottom="0.39370078740157483" header="0" footer="0"/>
  <pageSetup scale="33" fitToHeight="2" orientation="portrait" r:id="rId1"/>
  <headerFooter>
    <oddFooter>&amp;L&amp;D&amp;C&amp;T&amp;R&amp;N</oddFooter>
  </headerFooter>
  <ignoredErrors>
    <ignoredError sqref="G32" unlockedFormula="1"/>
  </ignoredErrors>
  <drawing r:id="rId2"/>
  <extLst>
    <ext xmlns:x14="http://schemas.microsoft.com/office/spreadsheetml/2009/9/main" uri="{CCE6A557-97BC-4b89-ADB6-D9C93CAAB3DF}">
      <x14:dataValidations xmlns:xm="http://schemas.microsoft.com/office/excel/2006/main" count="30">
        <x14:dataValidation type="list" allowBlank="1" showInputMessage="1" showErrorMessage="1" xr:uid="{85F92E82-3BE0-4406-98BF-0E9C6D7D8A1C}">
          <x14:formula1>
            <xm:f>'Tabla Municipios'!$A$3:$A$1121</xm:f>
          </x14:formula1>
          <xm:sqref>K5:Y5</xm:sqref>
        </x14:dataValidation>
        <x14:dataValidation type="list" allowBlank="1" showInputMessage="1" showErrorMessage="1" xr:uid="{BDB38753-D8E1-497A-8C17-9625F42FC776}">
          <x14:formula1>
            <xm:f>'Tabla Municipios'!$A$2:$A$1121</xm:f>
          </x14:formula1>
          <xm:sqref>U10 B17 U17 AD19 T38:W38 AF25</xm:sqref>
        </x14:dataValidation>
        <x14:dataValidation type="list" allowBlank="1" showInputMessage="1" showErrorMessage="1" xr:uid="{62547F82-889C-42CD-8EC3-C4117601BE34}">
          <x14:formula1>
            <xm:f>Seccionales!$B$3:$B$54</xm:f>
          </x14:formula1>
          <xm:sqref>K11:S11 N13:S13 P32 G51 G33</xm:sqref>
        </x14:dataValidation>
        <x14:dataValidation type="list" allowBlank="1" showInputMessage="1" showErrorMessage="1" xr:uid="{B38AAC78-A2F6-43EE-8F75-DB40B62C0735}">
          <x14:formula1>
            <xm:f>Departamentos!$A$1:$A$32</xm:f>
          </x14:formula1>
          <xm:sqref>Z17:AD17</xm:sqref>
        </x14:dataValidation>
        <x14:dataValidation type="list" allowBlank="1" showInputMessage="1" showErrorMessage="1" xr:uid="{DBCBC8B0-6387-41DE-8CA8-78DCACEACDC9}">
          <x14:formula1>
            <xm:f>Datos!$K$2:$K$17</xm:f>
          </x14:formula1>
          <xm:sqref>B32:F32 B51:F51 G34</xm:sqref>
        </x14:dataValidation>
        <x14:dataValidation type="list" allowBlank="1" showInputMessage="1" showErrorMessage="1" xr:uid="{8E8661FC-8082-4F55-A2D6-7BB1BA78851B}">
          <x14:formula1>
            <xm:f>'Países mundo'!$D$6:$D$251</xm:f>
          </x14:formula1>
          <xm:sqref>AE61:AJ61</xm:sqref>
        </x14:dataValidation>
        <x14:dataValidation type="list" allowBlank="1" showInputMessage="1" showErrorMessage="1" xr:uid="{09D01B8F-7951-476F-9EF6-EA1AE7D56152}">
          <x14:formula1>
            <xm:f>'Monedas mundo'!$C$7:$C$174</xm:f>
          </x14:formula1>
          <xm:sqref>AF62:AJ62</xm:sqref>
        </x14:dataValidation>
        <x14:dataValidation type="list" allowBlank="1" showInputMessage="1" showErrorMessage="1" xr:uid="{4700D173-2050-455D-AD10-DF9752265D32}">
          <x14:formula1>
            <xm:f>Datos!$C$2:$C$7</xm:f>
          </x14:formula1>
          <xm:sqref>E12:E13</xm:sqref>
        </x14:dataValidation>
        <x14:dataValidation type="list" allowBlank="1" showInputMessage="1" showErrorMessage="1" xr:uid="{44809AB9-3D46-48C7-BF86-9829080F1855}">
          <x14:formula1>
            <xm:f>Datos!$J$3:$J$79</xm:f>
          </x14:formula1>
          <xm:sqref>AC23:AJ23</xm:sqref>
        </x14:dataValidation>
        <x14:dataValidation type="list" allowBlank="1" showInputMessage="1" showErrorMessage="1" xr:uid="{CD80D48D-6772-4F75-8BC0-CFD8409173BE}">
          <x14:formula1>
            <xm:f>Datos!$L$2:$L$2</xm:f>
          </x14:formula1>
          <xm:sqref>B51 B34:F34</xm:sqref>
        </x14:dataValidation>
        <x14:dataValidation type="list" allowBlank="1" showInputMessage="1" showErrorMessage="1" xr:uid="{20945F33-0672-483F-A052-32EF2518809E}">
          <x14:formula1>
            <xm:f>Datos!$M$2:$M$12</xm:f>
          </x14:formula1>
          <xm:sqref>N59</xm:sqref>
        </x14:dataValidation>
        <x14:dataValidation type="list" allowBlank="1" showInputMessage="1" showErrorMessage="1" xr:uid="{C171B201-D8C9-4E89-9801-F4239DCC5630}">
          <x14:formula1>
            <xm:f>Datos!$N$2:$N$8</xm:f>
          </x14:formula1>
          <xm:sqref>R50:T50</xm:sqref>
        </x14:dataValidation>
        <x14:dataValidation type="list" allowBlank="1" showInputMessage="1" showErrorMessage="1" xr:uid="{361C06EC-41D1-45FD-8C3D-8C6F0A8BADD8}">
          <x14:formula1>
            <xm:f>Datos!$R$2:$R$7</xm:f>
          </x14:formula1>
          <xm:sqref>Y125:AJ125</xm:sqref>
        </x14:dataValidation>
        <x14:dataValidation type="list" allowBlank="1" showInputMessage="1" showErrorMessage="1" xr:uid="{FA0A24D7-D0E0-4851-B749-9DC4C4550BB5}">
          <x14:formula1>
            <xm:f>Datos!$S$2:$S$12</xm:f>
          </x14:formula1>
          <xm:sqref>U21:X21</xm:sqref>
        </x14:dataValidation>
        <x14:dataValidation type="list" allowBlank="1" showInputMessage="1" showErrorMessage="1" xr:uid="{0E5DEE6A-9913-45D0-90BD-EE9E25A0968D}">
          <x14:formula1>
            <xm:f>Datos!$O$2:$O$7</xm:f>
          </x14:formula1>
          <xm:sqref>R61:U61</xm:sqref>
        </x14:dataValidation>
        <x14:dataValidation type="list" allowBlank="1" showInputMessage="1" showErrorMessage="1" xr:uid="{632487B4-DAE1-4F37-9FFE-8A5145B70C93}">
          <x14:formula1>
            <xm:f>Datos!$I$7:$I$11</xm:f>
          </x14:formula1>
          <xm:sqref>W23:AB23</xm:sqref>
        </x14:dataValidation>
        <x14:dataValidation type="list" allowBlank="1" showInputMessage="1" showErrorMessage="1" xr:uid="{46B40223-CA63-46DE-8684-3AAC383D5EFC}">
          <x14:formula1>
            <xm:f>Datos!$H$2:$H$4</xm:f>
          </x14:formula1>
          <xm:sqref>AI36:AJ36 Z50:AB50 I61 T26:T27 T23:V23</xm:sqref>
        </x14:dataValidation>
        <x14:dataValidation type="list" allowBlank="1" showInputMessage="1" showErrorMessage="1" xr:uid="{ADB6E57B-14ED-4450-9EF6-452055A2EC8C}">
          <x14:formula1>
            <xm:f>Datos!$G$2:$G$6</xm:f>
          </x14:formula1>
          <xm:sqref>G19:K19</xm:sqref>
        </x14:dataValidation>
        <x14:dataValidation type="list" allowBlank="1" showInputMessage="1" showErrorMessage="1" xr:uid="{2BAD252A-69BE-4F69-927B-D6EEEFEB9034}">
          <x14:formula1>
            <xm:f>Datos!$F$2:$F$12</xm:f>
          </x14:formula1>
          <xm:sqref>B19:F19</xm:sqref>
        </x14:dataValidation>
        <x14:dataValidation type="list" allowBlank="1" showInputMessage="1" showErrorMessage="1" xr:uid="{CABDC88E-8AEB-49B7-9524-4C62B5DB6226}">
          <x14:formula1>
            <xm:f>Datos!$E$2:$E$8</xm:f>
          </x14:formula1>
          <xm:sqref>AE17:AJ17</xm:sqref>
        </x14:dataValidation>
        <x14:dataValidation type="list" allowBlank="1" showInputMessage="1" showErrorMessage="1" xr:uid="{8F61C487-0F2A-4813-B7C9-72C5DC67F67D}">
          <x14:formula1>
            <xm:f>Datos!$D$2:$D$3</xm:f>
          </x14:formula1>
          <xm:sqref>L17:O17</xm:sqref>
        </x14:dataValidation>
        <x14:dataValidation type="list" allowBlank="1" showInputMessage="1" showErrorMessage="1" xr:uid="{281FEBA4-C3DD-4114-84A1-CB4004A7AA52}">
          <x14:formula1>
            <xm:f>Datos!$A$2:$A$5</xm:f>
          </x14:formula1>
          <xm:sqref>B5:J5</xm:sqref>
        </x14:dataValidation>
        <x14:dataValidation type="list" allowBlank="1" showInputMessage="1" showErrorMessage="1" xr:uid="{8A90DD56-6984-4684-A385-D2E36B8F029B}">
          <x14:formula1>
            <xm:f>Datos!$B$2:$B$4</xm:f>
          </x14:formula1>
          <xm:sqref>C10:J10 X42:AC43</xm:sqref>
        </x14:dataValidation>
        <x14:dataValidation type="list" allowBlank="1" showInputMessage="1" showErrorMessage="1" xr:uid="{F4BB877B-1415-46D2-9329-D4ABD2A714ED}">
          <x14:formula1>
            <xm:f>Datos!$H$2:$H$3</xm:f>
          </x14:formula1>
          <xm:sqref>Y21:Z22 M36 X36 I40 AD42:AJ43 Z59:AB59</xm:sqref>
        </x14:dataValidation>
        <x14:dataValidation type="list" allowBlank="1" showInputMessage="1" showErrorMessage="1" xr:uid="{ECEBD23E-5321-4F28-9287-7F68D6D3F0AB}">
          <x14:formula1>
            <xm:f>Datos!$I$2:$I$7</xm:f>
          </x14:formula1>
          <xm:sqref>AA21:AE22</xm:sqref>
        </x14:dataValidation>
        <x14:dataValidation type="list" allowBlank="1" showInputMessage="1" showErrorMessage="1" xr:uid="{08285583-E694-4636-A1C5-5E6405D0D438}">
          <x14:formula1>
            <xm:f>Datos!$J$2:$J$79</xm:f>
          </x14:formula1>
          <xm:sqref>AF22:AJ22</xm:sqref>
        </x14:dataValidation>
        <x14:dataValidation type="list" allowBlank="1" showInputMessage="1" showErrorMessage="1" xr:uid="{C2BAA523-4406-46EA-8C98-5E37C6F29350}">
          <x14:formula1>
            <xm:f>Datos!$Q$2:$Q$10</xm:f>
          </x14:formula1>
          <xm:sqref>N42:W43</xm:sqref>
        </x14:dataValidation>
        <x14:dataValidation type="list" allowBlank="1" showInputMessage="1" showErrorMessage="1" xr:uid="{D93E8AF2-9CFE-49EB-807C-60F0D5A42975}">
          <x14:formula1>
            <xm:f>Datos!$M$2:$M$13</xm:f>
          </x14:formula1>
          <xm:sqref>N50:P50</xm:sqref>
        </x14:dataValidation>
        <x14:dataValidation type="list" allowBlank="1" showInputMessage="1" showErrorMessage="1" xr:uid="{4C825DD8-BD21-4B73-AF7A-0B8B3A795EE2}">
          <x14:formula1>
            <xm:f>Datos!$N$2:$N$12</xm:f>
          </x14:formula1>
          <xm:sqref>R59:T59</xm:sqref>
        </x14:dataValidation>
        <x14:dataValidation type="list" allowBlank="1" showInputMessage="1" showErrorMessage="1" xr:uid="{197DB308-6FB8-48F1-9A66-23ACF215E018}">
          <x14:formula1>
            <xm:f>Datos!$P$2:$P$17</xm:f>
          </x14:formula1>
          <xm:sqref>AH67:AJ68 Z73:Z79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D060B3-4889-4489-B80F-910A712E68E4}">
  <dimension ref="A1:K52"/>
  <sheetViews>
    <sheetView workbookViewId="0">
      <selection activeCell="C3" sqref="C3:J4"/>
    </sheetView>
  </sheetViews>
  <sheetFormatPr baseColWidth="10" defaultRowHeight="15"/>
  <cols>
    <col min="1" max="1" width="11.42578125" style="48"/>
    <col min="2" max="2" width="12.5703125" style="48" bestFit="1" customWidth="1"/>
    <col min="3" max="3" width="12.28515625" style="48" customWidth="1"/>
    <col min="4" max="4" width="16.85546875" style="48" customWidth="1"/>
    <col min="5" max="5" width="14.28515625" style="48" bestFit="1" customWidth="1"/>
    <col min="6" max="16384" width="11.42578125" style="48"/>
  </cols>
  <sheetData>
    <row r="1" spans="1:11" ht="15.75">
      <c r="A1" s="298" t="s">
        <v>2080</v>
      </c>
      <c r="B1" s="298"/>
      <c r="C1" s="299">
        <f>+'Vinculación 2026'!S12</f>
        <v>0</v>
      </c>
      <c r="D1" s="299"/>
      <c r="E1" s="82" t="s">
        <v>2079</v>
      </c>
    </row>
    <row r="2" spans="1:11" ht="15.75">
      <c r="A2" s="80"/>
      <c r="B2" s="80"/>
      <c r="C2" s="81"/>
      <c r="D2" s="81"/>
    </row>
    <row r="3" spans="1:11">
      <c r="A3" s="298" t="s">
        <v>2078</v>
      </c>
      <c r="B3" s="298"/>
      <c r="C3" s="300" t="str">
        <f>TRIM(D25)</f>
        <v>de Pesos M/Cte</v>
      </c>
      <c r="D3" s="301"/>
      <c r="E3" s="301"/>
      <c r="F3" s="301"/>
      <c r="G3" s="301"/>
      <c r="H3" s="301"/>
      <c r="I3" s="301"/>
      <c r="J3" s="302"/>
    </row>
    <row r="4" spans="1:11">
      <c r="B4" s="79"/>
      <c r="C4" s="303"/>
      <c r="D4" s="304"/>
      <c r="E4" s="304"/>
      <c r="F4" s="304"/>
      <c r="G4" s="304"/>
      <c r="H4" s="304"/>
      <c r="I4" s="304"/>
      <c r="J4" s="305"/>
    </row>
    <row r="6" spans="1:11">
      <c r="A6" s="54">
        <v>1</v>
      </c>
      <c r="B6" s="53" t="s">
        <v>2077</v>
      </c>
      <c r="C6" s="53" t="s">
        <v>2076</v>
      </c>
      <c r="D6" s="50"/>
      <c r="E6" s="76">
        <f>INT((C1-(INT(C1/1000000000000000)*1000000000000000))/1000000000000)</f>
        <v>0</v>
      </c>
      <c r="F6" s="75" t="s">
        <v>2059</v>
      </c>
      <c r="G6" s="77">
        <f>INT(E6/100)*100</f>
        <v>0</v>
      </c>
      <c r="H6" s="75" t="str">
        <f>IF(AND(G6=100,G7=0,G8=0),IF(G6=0," ",LOOKUP(G6,A5:C50,B5:B50)),IF(G6=0," ",LOOKUP(G6,A5:C50,C5:C50)))</f>
        <v xml:space="preserve"> </v>
      </c>
      <c r="I6" s="78"/>
      <c r="J6" s="306" t="s">
        <v>2075</v>
      </c>
      <c r="K6" s="50"/>
    </row>
    <row r="7" spans="1:11">
      <c r="A7" s="54">
        <v>2</v>
      </c>
      <c r="B7" s="53" t="s">
        <v>2074</v>
      </c>
      <c r="C7" s="53" t="s">
        <v>2074</v>
      </c>
      <c r="D7" s="50"/>
      <c r="E7" s="76">
        <f>+E6-G6</f>
        <v>0</v>
      </c>
      <c r="F7" s="75" t="s">
        <v>2056</v>
      </c>
      <c r="G7" s="77">
        <f>INT(E7/10)*10</f>
        <v>0</v>
      </c>
      <c r="H7" s="75" t="str">
        <f>IF(OR(G7=10,G7=20),LOOKUP(E7,A5:C50,C5:C50),IF(AND(G7=100,G8=0,G9=0),IF(G7=0," ",LOOKUP(G7,A5:C50,B5:B50)),IF(G7=0," ",LOOKUP(G7,A5:C50,C5:C50))))</f>
        <v xml:space="preserve"> </v>
      </c>
      <c r="I7" s="75" t="str">
        <f>IF(G8=0," ",IF(AND(G7&gt;20,G7&lt;=90),"y"," "))</f>
        <v xml:space="preserve"> </v>
      </c>
      <c r="J7" s="306"/>
      <c r="K7" s="50"/>
    </row>
    <row r="8" spans="1:11">
      <c r="A8" s="54">
        <v>3</v>
      </c>
      <c r="B8" s="53" t="s">
        <v>2073</v>
      </c>
      <c r="C8" s="53" t="s">
        <v>2073</v>
      </c>
      <c r="D8" s="50"/>
      <c r="E8" s="76">
        <f>+E7-G7</f>
        <v>0</v>
      </c>
      <c r="F8" s="75" t="s">
        <v>2054</v>
      </c>
      <c r="G8" s="76">
        <f>INT(E8)</f>
        <v>0</v>
      </c>
      <c r="H8" s="75" t="str">
        <f>IF(OR(G7=10,G7=20)," ",IF(AND(G8=100,G9=0,G10=0),IF(G8=0," ",LOOKUP(G8,A5:C50,B5:B50)),IF(G8=0," ",LOOKUP(G8,A5:C50,B5:B50))))</f>
        <v xml:space="preserve"> </v>
      </c>
      <c r="I8" s="75" t="str">
        <f>IF(AND(G6=0,G7=0,G8=1),"Billón",IF(SUM(G6:G8)=0," ","Billones"))</f>
        <v xml:space="preserve"> </v>
      </c>
      <c r="J8" s="306"/>
      <c r="K8" s="50"/>
    </row>
    <row r="9" spans="1:11" ht="15" customHeight="1">
      <c r="A9" s="54">
        <v>4</v>
      </c>
      <c r="B9" s="53" t="s">
        <v>2072</v>
      </c>
      <c r="C9" s="53" t="s">
        <v>2072</v>
      </c>
      <c r="D9" s="50"/>
      <c r="E9" s="72">
        <f>INT((C1-(INT(C1/1000000000000)*1000000000000))/1000000000)</f>
        <v>0</v>
      </c>
      <c r="F9" s="71" t="s">
        <v>2059</v>
      </c>
      <c r="G9" s="73">
        <f>INT(E9/100)*100</f>
        <v>0</v>
      </c>
      <c r="H9" s="71" t="str">
        <f>IF(AND(G9=100,G10=0,G11=0),IF(G9=0," ",LOOKUP(G9,A5:C50,B5:B50)),IF(G9=0," ",LOOKUP(G9,A5:C50,C5:C50)))</f>
        <v xml:space="preserve"> </v>
      </c>
      <c r="I9" s="74"/>
      <c r="J9" s="307" t="s">
        <v>2071</v>
      </c>
      <c r="K9" s="50"/>
    </row>
    <row r="10" spans="1:11">
      <c r="A10" s="54">
        <v>5</v>
      </c>
      <c r="B10" s="53" t="s">
        <v>2070</v>
      </c>
      <c r="C10" s="53" t="s">
        <v>2070</v>
      </c>
      <c r="D10" s="50"/>
      <c r="E10" s="72">
        <f>+E9-G9</f>
        <v>0</v>
      </c>
      <c r="F10" s="71" t="s">
        <v>2056</v>
      </c>
      <c r="G10" s="73">
        <f>INT(E10/10)*10</f>
        <v>0</v>
      </c>
      <c r="H10" s="71" t="str">
        <f>IF(OR(G10=10,G10=20),LOOKUP(E10,A5:C50,C5:C50),IF(AND(G10=100,G11=0,G12=0),IF(G10=0," ",LOOKUP(G10,A5:C50,B5:B50)),IF(G10=0," ",LOOKUP(G10,A5:C50,C5:C50))))</f>
        <v xml:space="preserve"> </v>
      </c>
      <c r="I10" s="71" t="str">
        <f>IF(G11=0," ",IF(AND(G10&gt;20,G10&lt;=90),"y"," "))</f>
        <v xml:space="preserve"> </v>
      </c>
      <c r="J10" s="307"/>
      <c r="K10" s="50"/>
    </row>
    <row r="11" spans="1:11">
      <c r="A11" s="54">
        <v>6</v>
      </c>
      <c r="B11" s="53" t="s">
        <v>2069</v>
      </c>
      <c r="C11" s="53" t="s">
        <v>2069</v>
      </c>
      <c r="D11" s="50"/>
      <c r="E11" s="72">
        <f>+E10-G10</f>
        <v>0</v>
      </c>
      <c r="F11" s="71" t="s">
        <v>2054</v>
      </c>
      <c r="G11" s="72">
        <f>INT(E11)</f>
        <v>0</v>
      </c>
      <c r="H11" s="71" t="str">
        <f>IF(AND(G9=0,G10=0,G11=1)," ",IF(AND(G6=0,G7=0,G8=0,G9=0,G10=0,G11=1)," ",IF(OR(G10=10,G10=20)," ",IF(AND(G11=100,G12=0,G13=0),IF(G11=0," ",LOOKUP(G11,A5:C50,B5:B50)),IF(G11=0," ",LOOKUP(G11,A5:C50,B5:B50))))))</f>
        <v xml:space="preserve"> </v>
      </c>
      <c r="I11" s="71" t="str">
        <f>IF(AND(G9=0,G10=0,G11=1),"Mil",IF(SUM(G9:G11)=0," ","Mil"))</f>
        <v xml:space="preserve"> </v>
      </c>
      <c r="J11" s="307"/>
      <c r="K11" s="50"/>
    </row>
    <row r="12" spans="1:11">
      <c r="A12" s="54">
        <v>7</v>
      </c>
      <c r="B12" s="53" t="s">
        <v>2068</v>
      </c>
      <c r="C12" s="53" t="s">
        <v>2068</v>
      </c>
      <c r="D12" s="50"/>
      <c r="E12" s="68">
        <f>INT((C1-(INT(C1/1000000000)*1000000000))/1000000)</f>
        <v>0</v>
      </c>
      <c r="F12" s="67" t="s">
        <v>2059</v>
      </c>
      <c r="G12" s="69">
        <f>INT(E12/100)*100</f>
        <v>0</v>
      </c>
      <c r="H12" s="67" t="str">
        <f>IF(AND(G12=100,G13=0,G14=0),IF(G12=0," ",LOOKUP(G12,A5:C50,B5:B50)),IF(G12=0," ",LOOKUP(G12,A5:C50,C5:C50)))</f>
        <v xml:space="preserve"> </v>
      </c>
      <c r="I12" s="70"/>
      <c r="J12" s="308" t="s">
        <v>2067</v>
      </c>
      <c r="K12" s="50"/>
    </row>
    <row r="13" spans="1:11">
      <c r="A13" s="54">
        <v>8</v>
      </c>
      <c r="B13" s="53" t="s">
        <v>2066</v>
      </c>
      <c r="C13" s="53" t="s">
        <v>2066</v>
      </c>
      <c r="D13" s="50"/>
      <c r="E13" s="68">
        <f>+E12-G12</f>
        <v>0</v>
      </c>
      <c r="F13" s="67" t="s">
        <v>2056</v>
      </c>
      <c r="G13" s="69">
        <f>INT(E13/10)*10</f>
        <v>0</v>
      </c>
      <c r="H13" s="67" t="str">
        <f>IF(OR(G13=10,G13=20),LOOKUP(E13,A5:C50,C5:C50),IF(AND(G13=100,G14=0,G18=0),IF(G13=0," ",LOOKUP(G13,A5:C50,B5:B50)),IF(G13=0," ",LOOKUP(G13,A5:C50,C5:C50))))</f>
        <v xml:space="preserve"> </v>
      </c>
      <c r="I13" s="67" t="str">
        <f>IF(G14=0," ",IF(AND(G13&gt;20,G13&lt;=90),"y"," "))</f>
        <v xml:space="preserve"> </v>
      </c>
      <c r="J13" s="308"/>
      <c r="K13" s="50"/>
    </row>
    <row r="14" spans="1:11">
      <c r="A14" s="54">
        <v>9</v>
      </c>
      <c r="B14" s="53" t="s">
        <v>2065</v>
      </c>
      <c r="C14" s="53" t="s">
        <v>2065</v>
      </c>
      <c r="D14" s="50"/>
      <c r="E14" s="68">
        <f>+E13-G13</f>
        <v>0</v>
      </c>
      <c r="F14" s="67" t="s">
        <v>2054</v>
      </c>
      <c r="G14" s="68">
        <f>INT(E14)</f>
        <v>0</v>
      </c>
      <c r="H14" s="67" t="str">
        <f>IF(AND(G12=0,G13=0,G14=1),"Un",IF(AND(G9=0,G10=0,G11=0,G12=0,G13=0,G14=1)," ",IF(OR(G13=10,G13=20)," ",IF(AND(G14=100,G18=0,G25=0),IF(G14=0," ",LOOKUP(G14,A5:C50,B5:B50)),IF(G14=0," ",LOOKUP(G14,A5:C50,B5:B50))))))</f>
        <v xml:space="preserve"> </v>
      </c>
      <c r="I14" s="67" t="str">
        <f>IF(AND(OR(G9&gt;0,G10&gt;0,G11&gt;0),G12=0,G13=0,G14=0),"Millones",IF(AND(G9=0,G10=0,G11=0,G12=0,G13=0,G14=1),"Millón",IF(SUM(G12:G14)=0," ","Millones")))</f>
        <v xml:space="preserve"> </v>
      </c>
      <c r="J14" s="308"/>
      <c r="K14" s="50"/>
    </row>
    <row r="15" spans="1:11">
      <c r="A15" s="54">
        <v>10</v>
      </c>
      <c r="B15" s="53" t="s">
        <v>2064</v>
      </c>
      <c r="C15" s="53" t="s">
        <v>2064</v>
      </c>
      <c r="D15" s="50"/>
      <c r="E15" s="64">
        <f>INT((C1-(INT(C1/1000000)*1000000))/1000)</f>
        <v>0</v>
      </c>
      <c r="F15" s="63" t="s">
        <v>2059</v>
      </c>
      <c r="G15" s="65">
        <f>INT(E15/100)*100</f>
        <v>0</v>
      </c>
      <c r="H15" s="63" t="str">
        <f>IF(AND(G15=100,G16=0,G17=0),IF(G15=0," ",LOOKUP(G15,A5:C50,B5:B50)),IF(G15=0," ",LOOKUP(G15,A5:C50,C5:C50)))</f>
        <v xml:space="preserve"> </v>
      </c>
      <c r="I15" s="66"/>
      <c r="J15" s="309" t="s">
        <v>2063</v>
      </c>
      <c r="K15" s="50"/>
    </row>
    <row r="16" spans="1:11">
      <c r="A16" s="54">
        <v>11</v>
      </c>
      <c r="B16" s="53" t="s">
        <v>2062</v>
      </c>
      <c r="C16" s="53" t="s">
        <v>2062</v>
      </c>
      <c r="D16" s="50"/>
      <c r="E16" s="64">
        <f>+E15-G15</f>
        <v>0</v>
      </c>
      <c r="F16" s="63" t="s">
        <v>2056</v>
      </c>
      <c r="G16" s="65">
        <f>INT(E16/10)*10</f>
        <v>0</v>
      </c>
      <c r="H16" s="63" t="str">
        <f>IF(OR(G16=10,G16=20),LOOKUP(E16,A5:C50,C5:C50),IF(AND(G16=100,G17=0,F23=0),IF(G16=0," ",LOOKUP(G16,A5:C50,B5:B50)),IF(G16=0," ",LOOKUP(G16,A5:C50,C5:C50))))</f>
        <v xml:space="preserve"> </v>
      </c>
      <c r="I16" s="63" t="str">
        <f>IF(G17=0," ",IF(AND(G16&gt;20,G16&lt;=90),"y"," "))</f>
        <v xml:space="preserve"> </v>
      </c>
      <c r="J16" s="309"/>
      <c r="K16" s="50"/>
    </row>
    <row r="17" spans="1:11">
      <c r="A17" s="54">
        <v>12</v>
      </c>
      <c r="B17" s="53" t="s">
        <v>2061</v>
      </c>
      <c r="C17" s="53" t="s">
        <v>2061</v>
      </c>
      <c r="D17" s="50"/>
      <c r="E17" s="64">
        <f>+E16-G16</f>
        <v>0</v>
      </c>
      <c r="F17" s="63" t="s">
        <v>2054</v>
      </c>
      <c r="G17" s="64">
        <f>INT(E17)</f>
        <v>0</v>
      </c>
      <c r="H17" s="63" t="str">
        <f>IF(AND(G15=0,G16=0,G17=1)," ",IF(AND(G12=0,G13=0,G14=0,G15=0,G16=0,G17=1)," ",IF(OR(G16=10,G16=20)," ",IF(AND(G17=100,F23=0,F24=0),IF(G17=0," ",LOOKUP(G17,A5:C50,B5:B50)),IF(G17=0," ",LOOKUP(G17,A5:C50,B5:B50))))))</f>
        <v xml:space="preserve"> </v>
      </c>
      <c r="I17" s="63" t="str">
        <f>IF(AND(G15=0,G16=0,G17=1),"Mil",IF(SUM(G15:G17)=0," ","Mil"))</f>
        <v xml:space="preserve"> </v>
      </c>
      <c r="J17" s="309"/>
      <c r="K17" s="50"/>
    </row>
    <row r="18" spans="1:11">
      <c r="A18" s="54">
        <v>13</v>
      </c>
      <c r="B18" s="53" t="s">
        <v>2060</v>
      </c>
      <c r="C18" s="53" t="s">
        <v>2060</v>
      </c>
      <c r="D18" s="50"/>
      <c r="E18" s="60">
        <f>INT((C1-(INT(C1/1000)*1000))/1)</f>
        <v>0</v>
      </c>
      <c r="F18" s="59" t="s">
        <v>2059</v>
      </c>
      <c r="G18" s="61">
        <f>INT(E18/100)*100</f>
        <v>0</v>
      </c>
      <c r="H18" s="59" t="str">
        <f>IF(AND(G18=100,G19=0,G20=0),IF(G18=0," ",LOOKUP(G18,A5:C50,B5:B50)),IF(G18=0," ",LOOKUP(G18,A5:C50,C5:C50)))</f>
        <v xml:space="preserve"> </v>
      </c>
      <c r="I18" s="62"/>
      <c r="J18" s="296" t="s">
        <v>2058</v>
      </c>
      <c r="K18" s="50"/>
    </row>
    <row r="19" spans="1:11">
      <c r="A19" s="54">
        <v>14</v>
      </c>
      <c r="B19" s="53" t="s">
        <v>2057</v>
      </c>
      <c r="C19" s="53" t="s">
        <v>2057</v>
      </c>
      <c r="D19" s="50"/>
      <c r="E19" s="60">
        <f>+E18-G18</f>
        <v>0</v>
      </c>
      <c r="F19" s="59" t="s">
        <v>2056</v>
      </c>
      <c r="G19" s="61">
        <f>INT(E19/10)*10</f>
        <v>0</v>
      </c>
      <c r="H19" s="59" t="str">
        <f>IF(OR(G19=10,G19=20),LOOKUP(E19,A5:C50,C5:C50),IF(AND(G19=100,G20=0,G30=0),IF(G19=0," ",LOOKUP(G19,A5:C50,B5:B50)),IF(G19=0," ",LOOKUP(G19,A5:C50,C5:C50))))</f>
        <v xml:space="preserve"> </v>
      </c>
      <c r="I19" s="59" t="str">
        <f>IF(G20=0," ",IF(AND(G19&gt;20,G19&lt;=90),"y"," "))</f>
        <v xml:space="preserve"> </v>
      </c>
      <c r="J19" s="296"/>
      <c r="K19" s="50"/>
    </row>
    <row r="20" spans="1:11">
      <c r="A20" s="54">
        <v>15</v>
      </c>
      <c r="B20" s="53" t="s">
        <v>2055</v>
      </c>
      <c r="C20" s="53" t="s">
        <v>2055</v>
      </c>
      <c r="D20" s="50"/>
      <c r="E20" s="60">
        <f>+E19-G19</f>
        <v>0</v>
      </c>
      <c r="F20" s="59" t="s">
        <v>2054</v>
      </c>
      <c r="G20" s="60">
        <f>INT(E20)</f>
        <v>0</v>
      </c>
      <c r="H20" s="59" t="str">
        <f>IF(AND(G18=0,G19=0,G20=1),"Un",IF(AND(G15=0,G16=0,G17=0,G18=0,G19=0,G20=1)," ",IF(OR(G19=10,G19=20)," ",IF(AND(G20=100,G30=0,G31=0),IF(G20=0," ",LOOKUP(G20,A5:C50,B5:B50)),IF(G20=0," ",LOOKUP(G20,A5:C50,B5:B50))))))</f>
        <v xml:space="preserve"> </v>
      </c>
      <c r="I20" s="59"/>
      <c r="J20" s="296"/>
      <c r="K20" s="50"/>
    </row>
    <row r="21" spans="1:11">
      <c r="A21" s="54">
        <v>16</v>
      </c>
      <c r="B21" s="53" t="s">
        <v>2053</v>
      </c>
      <c r="C21" s="53" t="s">
        <v>2053</v>
      </c>
      <c r="D21" s="50"/>
      <c r="E21" s="50"/>
      <c r="F21" s="50"/>
      <c r="G21" s="50"/>
      <c r="H21" s="50"/>
      <c r="I21" s="50"/>
      <c r="J21" s="50"/>
      <c r="K21" s="50"/>
    </row>
    <row r="22" spans="1:11">
      <c r="A22" s="54">
        <v>17</v>
      </c>
      <c r="B22" s="53" t="s">
        <v>2052</v>
      </c>
      <c r="C22" s="53" t="s">
        <v>2052</v>
      </c>
      <c r="D22" s="50"/>
      <c r="E22" s="50"/>
      <c r="F22" s="50"/>
      <c r="G22" s="50"/>
      <c r="H22" s="50"/>
      <c r="I22" s="50"/>
      <c r="J22" s="50"/>
      <c r="K22" s="50"/>
    </row>
    <row r="23" spans="1:11" ht="15.75">
      <c r="A23" s="54">
        <v>18</v>
      </c>
      <c r="B23" s="53" t="s">
        <v>2051</v>
      </c>
      <c r="C23" s="53" t="s">
        <v>2051</v>
      </c>
      <c r="D23" s="50"/>
      <c r="E23" s="50"/>
      <c r="F23" s="58"/>
      <c r="G23" s="50"/>
      <c r="H23" s="50"/>
      <c r="I23" s="50"/>
      <c r="J23" s="50"/>
      <c r="K23" s="50"/>
    </row>
    <row r="24" spans="1:11">
      <c r="A24" s="54">
        <v>19</v>
      </c>
      <c r="B24" s="53" t="s">
        <v>2050</v>
      </c>
      <c r="C24" s="53" t="s">
        <v>2050</v>
      </c>
      <c r="D24" s="50"/>
      <c r="E24" s="50"/>
      <c r="F24" s="50"/>
      <c r="G24" s="50"/>
      <c r="H24" s="50"/>
      <c r="I24" s="50"/>
      <c r="J24" s="50"/>
      <c r="K24" s="50"/>
    </row>
    <row r="25" spans="1:11">
      <c r="A25" s="54">
        <v>20</v>
      </c>
      <c r="B25" s="53" t="s">
        <v>2049</v>
      </c>
      <c r="C25" s="53" t="s">
        <v>2049</v>
      </c>
      <c r="D25" s="297" t="str">
        <f>H6&amp;" "&amp;H7&amp;" "&amp;I7&amp;" "&amp;" "&amp;H8&amp;" "&amp;I8&amp;" "&amp;H9&amp;" "&amp;H10&amp;" "&amp;I10&amp;" "&amp;" "&amp;H11&amp;" "&amp;I11&amp;" "&amp;H12&amp;" "&amp;H13&amp;" "&amp;I13&amp;" "&amp;H14&amp;" "&amp;I14&amp;" "&amp;H15&amp;" "&amp;H16&amp;" "&amp;I16&amp;" "&amp;H17&amp;" "&amp;I17&amp;" "&amp;H18&amp;" "&amp;H19&amp;" "&amp;I19&amp;" "&amp;H20&amp;" "&amp;H27</f>
        <v xml:space="preserve">                                                  de Pesos M/Cte</v>
      </c>
      <c r="E25" s="297"/>
      <c r="F25" s="297"/>
      <c r="G25" s="297"/>
      <c r="H25" s="297"/>
      <c r="I25" s="297"/>
      <c r="J25" s="297"/>
      <c r="K25" s="297"/>
    </row>
    <row r="26" spans="1:11">
      <c r="A26" s="54">
        <v>21</v>
      </c>
      <c r="B26" s="53" t="s">
        <v>2048</v>
      </c>
      <c r="C26" s="53" t="s">
        <v>2047</v>
      </c>
      <c r="D26" s="297"/>
      <c r="E26" s="297"/>
      <c r="F26" s="297"/>
      <c r="G26" s="297"/>
      <c r="H26" s="297"/>
      <c r="I26" s="297"/>
      <c r="J26" s="297"/>
      <c r="K26" s="297"/>
    </row>
    <row r="27" spans="1:11">
      <c r="A27" s="54">
        <v>22</v>
      </c>
      <c r="B27" s="53" t="s">
        <v>2046</v>
      </c>
      <c r="C27" s="53" t="s">
        <v>2046</v>
      </c>
      <c r="D27" s="50"/>
      <c r="E27" s="50"/>
      <c r="F27" s="50"/>
      <c r="G27" s="50"/>
      <c r="H27" s="57" t="str">
        <f>IF(F28&lt;&gt;0,"de Pesos M/Cte",IF(C1=1,"Peso M/Cte","Pesos M/Cte"))</f>
        <v>de Pesos M/Cte</v>
      </c>
      <c r="I27" s="50"/>
      <c r="J27" s="50"/>
      <c r="K27" s="50"/>
    </row>
    <row r="28" spans="1:11">
      <c r="A28" s="54">
        <v>23</v>
      </c>
      <c r="B28" s="53" t="s">
        <v>2045</v>
      </c>
      <c r="C28" s="53" t="s">
        <v>2045</v>
      </c>
      <c r="D28" s="50"/>
      <c r="E28" s="56">
        <f>C1/1000000</f>
        <v>0</v>
      </c>
      <c r="F28" s="55" t="str">
        <f>IF(E28=INT(E28),"De Pesos M/Cte",0)</f>
        <v>De Pesos M/Cte</v>
      </c>
      <c r="G28" s="50"/>
      <c r="H28" s="50"/>
      <c r="I28" s="50"/>
      <c r="J28" s="50"/>
      <c r="K28" s="50"/>
    </row>
    <row r="29" spans="1:11">
      <c r="A29" s="54">
        <v>24</v>
      </c>
      <c r="B29" s="53" t="s">
        <v>2044</v>
      </c>
      <c r="C29" s="53" t="s">
        <v>2044</v>
      </c>
      <c r="D29" s="50"/>
      <c r="E29" s="50"/>
      <c r="F29" s="50"/>
      <c r="G29" s="50"/>
      <c r="H29" s="50"/>
      <c r="I29" s="50"/>
      <c r="J29" s="50"/>
      <c r="K29" s="50"/>
    </row>
    <row r="30" spans="1:11">
      <c r="A30" s="54">
        <v>25</v>
      </c>
      <c r="B30" s="53" t="s">
        <v>2043</v>
      </c>
      <c r="C30" s="53" t="s">
        <v>2043</v>
      </c>
      <c r="D30" s="50"/>
      <c r="E30" s="50"/>
      <c r="F30" s="50"/>
      <c r="G30" s="50"/>
      <c r="H30" s="50"/>
      <c r="I30" s="50"/>
      <c r="J30" s="50"/>
      <c r="K30" s="50"/>
    </row>
    <row r="31" spans="1:11">
      <c r="A31" s="54">
        <v>26</v>
      </c>
      <c r="B31" s="53" t="s">
        <v>2042</v>
      </c>
      <c r="C31" s="53" t="s">
        <v>2042</v>
      </c>
      <c r="D31" s="50"/>
      <c r="E31" s="50"/>
      <c r="F31" s="50"/>
      <c r="G31" s="50"/>
      <c r="H31" s="50"/>
      <c r="I31" s="50"/>
      <c r="J31" s="50"/>
      <c r="K31" s="50"/>
    </row>
    <row r="32" spans="1:11">
      <c r="A32" s="54">
        <v>27</v>
      </c>
      <c r="B32" s="53" t="s">
        <v>2041</v>
      </c>
      <c r="C32" s="53" t="s">
        <v>2041</v>
      </c>
      <c r="D32" s="50"/>
      <c r="E32" s="50"/>
      <c r="F32" s="50"/>
      <c r="G32" s="50"/>
      <c r="H32" s="50"/>
      <c r="I32" s="50"/>
      <c r="J32" s="50"/>
      <c r="K32" s="50"/>
    </row>
    <row r="33" spans="1:11">
      <c r="A33" s="54">
        <v>28</v>
      </c>
      <c r="B33" s="53" t="s">
        <v>2040</v>
      </c>
      <c r="C33" s="53" t="s">
        <v>2040</v>
      </c>
      <c r="D33" s="50"/>
      <c r="E33" s="50"/>
      <c r="F33" s="50"/>
      <c r="G33" s="50"/>
      <c r="H33" s="50"/>
      <c r="I33" s="50"/>
      <c r="J33" s="50"/>
      <c r="K33" s="50"/>
    </row>
    <row r="34" spans="1:11">
      <c r="A34" s="54">
        <v>29</v>
      </c>
      <c r="B34" s="53" t="s">
        <v>2039</v>
      </c>
      <c r="C34" s="53" t="s">
        <v>2039</v>
      </c>
      <c r="D34" s="50"/>
      <c r="E34" s="50"/>
      <c r="F34" s="50"/>
      <c r="G34" s="50"/>
      <c r="H34" s="50"/>
      <c r="I34" s="50"/>
      <c r="J34" s="50"/>
      <c r="K34" s="50"/>
    </row>
    <row r="35" spans="1:11">
      <c r="A35" s="54">
        <v>30</v>
      </c>
      <c r="B35" s="53" t="s">
        <v>2038</v>
      </c>
      <c r="C35" s="53" t="s">
        <v>2038</v>
      </c>
      <c r="D35" s="50"/>
      <c r="E35" s="50"/>
      <c r="F35" s="50"/>
      <c r="G35" s="50"/>
      <c r="H35" s="50"/>
      <c r="I35" s="50"/>
      <c r="J35" s="50"/>
      <c r="K35" s="50"/>
    </row>
    <row r="36" spans="1:11">
      <c r="A36" s="54">
        <v>40</v>
      </c>
      <c r="B36" s="53" t="s">
        <v>2037</v>
      </c>
      <c r="C36" s="53" t="s">
        <v>2037</v>
      </c>
      <c r="D36" s="50"/>
      <c r="E36" s="50"/>
      <c r="F36" s="50"/>
      <c r="G36" s="50"/>
      <c r="H36" s="50"/>
      <c r="I36" s="50"/>
      <c r="J36" s="50"/>
      <c r="K36" s="50"/>
    </row>
    <row r="37" spans="1:11">
      <c r="A37" s="54">
        <v>50</v>
      </c>
      <c r="B37" s="53" t="s">
        <v>2036</v>
      </c>
      <c r="C37" s="53" t="s">
        <v>2036</v>
      </c>
      <c r="D37" s="50"/>
      <c r="E37" s="50"/>
      <c r="F37" s="50"/>
      <c r="G37" s="50"/>
      <c r="H37" s="50"/>
      <c r="I37" s="50"/>
      <c r="J37" s="50"/>
      <c r="K37" s="50"/>
    </row>
    <row r="38" spans="1:11">
      <c r="A38" s="54">
        <v>60</v>
      </c>
      <c r="B38" s="53" t="s">
        <v>2035</v>
      </c>
      <c r="C38" s="53" t="s">
        <v>2035</v>
      </c>
      <c r="D38" s="50"/>
      <c r="E38" s="50"/>
      <c r="F38" s="50"/>
      <c r="G38" s="50"/>
      <c r="H38" s="50"/>
      <c r="I38" s="50"/>
      <c r="J38" s="50"/>
      <c r="K38" s="50"/>
    </row>
    <row r="39" spans="1:11">
      <c r="A39" s="54">
        <v>70</v>
      </c>
      <c r="B39" s="53" t="s">
        <v>2034</v>
      </c>
      <c r="C39" s="53" t="s">
        <v>2034</v>
      </c>
      <c r="D39" s="50"/>
      <c r="E39" s="50"/>
      <c r="F39" s="50"/>
      <c r="G39" s="50"/>
      <c r="H39" s="50"/>
      <c r="I39" s="50"/>
      <c r="J39" s="50"/>
      <c r="K39" s="50"/>
    </row>
    <row r="40" spans="1:11">
      <c r="A40" s="54">
        <v>80</v>
      </c>
      <c r="B40" s="53" t="s">
        <v>2033</v>
      </c>
      <c r="C40" s="53" t="s">
        <v>2033</v>
      </c>
      <c r="D40" s="50"/>
      <c r="E40" s="50"/>
      <c r="F40" s="50"/>
      <c r="G40" s="50"/>
      <c r="H40" s="50"/>
      <c r="I40" s="50"/>
      <c r="J40" s="50"/>
      <c r="K40" s="50"/>
    </row>
    <row r="41" spans="1:11">
      <c r="A41" s="54">
        <v>90</v>
      </c>
      <c r="B41" s="53" t="s">
        <v>2032</v>
      </c>
      <c r="C41" s="53" t="s">
        <v>2032</v>
      </c>
      <c r="D41" s="50"/>
      <c r="E41" s="50"/>
      <c r="F41" s="50"/>
      <c r="G41" s="50"/>
      <c r="H41" s="50"/>
      <c r="I41" s="50"/>
      <c r="J41" s="50"/>
      <c r="K41" s="50"/>
    </row>
    <row r="42" spans="1:11">
      <c r="A42" s="54">
        <v>100</v>
      </c>
      <c r="B42" s="53" t="s">
        <v>2031</v>
      </c>
      <c r="C42" s="53" t="s">
        <v>2030</v>
      </c>
      <c r="D42" s="50"/>
      <c r="E42" s="50"/>
      <c r="F42" s="50"/>
      <c r="G42" s="50"/>
      <c r="H42" s="50"/>
      <c r="I42" s="50"/>
      <c r="J42" s="50"/>
      <c r="K42" s="50"/>
    </row>
    <row r="43" spans="1:11">
      <c r="A43" s="54">
        <v>200</v>
      </c>
      <c r="B43" s="53" t="s">
        <v>2029</v>
      </c>
      <c r="C43" s="53" t="s">
        <v>2029</v>
      </c>
      <c r="D43" s="50"/>
      <c r="E43" s="50"/>
      <c r="F43" s="50"/>
      <c r="G43" s="50"/>
      <c r="H43" s="50"/>
      <c r="I43" s="50"/>
      <c r="J43" s="50"/>
      <c r="K43" s="50"/>
    </row>
    <row r="44" spans="1:11">
      <c r="A44" s="54">
        <v>300</v>
      </c>
      <c r="B44" s="53" t="s">
        <v>2028</v>
      </c>
      <c r="C44" s="53" t="s">
        <v>2028</v>
      </c>
      <c r="D44" s="50"/>
      <c r="E44" s="50"/>
      <c r="F44" s="50"/>
      <c r="G44" s="50"/>
      <c r="H44" s="50"/>
      <c r="I44" s="50"/>
      <c r="J44" s="50"/>
      <c r="K44" s="50"/>
    </row>
    <row r="45" spans="1:11">
      <c r="A45" s="54">
        <v>400</v>
      </c>
      <c r="B45" s="53" t="s">
        <v>2027</v>
      </c>
      <c r="C45" s="53" t="s">
        <v>2027</v>
      </c>
      <c r="D45" s="50"/>
      <c r="E45" s="50"/>
      <c r="F45" s="50"/>
      <c r="G45" s="50"/>
      <c r="H45" s="50"/>
      <c r="I45" s="50"/>
      <c r="J45" s="50"/>
      <c r="K45" s="50"/>
    </row>
    <row r="46" spans="1:11">
      <c r="A46" s="54">
        <v>500</v>
      </c>
      <c r="B46" s="53" t="s">
        <v>2026</v>
      </c>
      <c r="C46" s="53" t="s">
        <v>2026</v>
      </c>
      <c r="D46" s="50"/>
      <c r="E46" s="50"/>
      <c r="F46" s="50"/>
      <c r="G46" s="50"/>
      <c r="H46" s="50"/>
      <c r="I46" s="50"/>
      <c r="J46" s="50"/>
      <c r="K46" s="50"/>
    </row>
    <row r="47" spans="1:11">
      <c r="A47" s="54">
        <v>600</v>
      </c>
      <c r="B47" s="53" t="s">
        <v>2025</v>
      </c>
      <c r="C47" s="53" t="s">
        <v>2025</v>
      </c>
      <c r="D47" s="50"/>
      <c r="E47" s="50"/>
      <c r="F47" s="50"/>
      <c r="G47" s="50"/>
      <c r="H47" s="50"/>
      <c r="I47" s="50"/>
      <c r="J47" s="50"/>
      <c r="K47" s="50"/>
    </row>
    <row r="48" spans="1:11">
      <c r="A48" s="54">
        <v>700</v>
      </c>
      <c r="B48" s="53" t="s">
        <v>2024</v>
      </c>
      <c r="C48" s="53" t="s">
        <v>2024</v>
      </c>
      <c r="D48" s="50"/>
      <c r="E48" s="50"/>
      <c r="F48" s="50"/>
      <c r="G48" s="50"/>
      <c r="H48" s="50"/>
      <c r="I48" s="50"/>
      <c r="J48" s="50"/>
      <c r="K48" s="50"/>
    </row>
    <row r="49" spans="1:11">
      <c r="A49" s="54">
        <v>800</v>
      </c>
      <c r="B49" s="53" t="s">
        <v>2023</v>
      </c>
      <c r="C49" s="53" t="s">
        <v>2023</v>
      </c>
      <c r="D49" s="50"/>
      <c r="E49" s="50"/>
      <c r="F49" s="50"/>
      <c r="G49" s="50"/>
      <c r="H49" s="50"/>
      <c r="I49" s="50"/>
      <c r="J49" s="50"/>
      <c r="K49" s="50"/>
    </row>
    <row r="50" spans="1:11">
      <c r="A50" s="54">
        <v>900</v>
      </c>
      <c r="B50" s="53" t="s">
        <v>2022</v>
      </c>
      <c r="C50" s="53" t="s">
        <v>2022</v>
      </c>
      <c r="D50" s="50"/>
      <c r="E50" s="50"/>
      <c r="F50" s="50"/>
      <c r="G50" s="50"/>
      <c r="H50" s="50"/>
      <c r="I50" s="50"/>
      <c r="J50" s="50"/>
      <c r="K50" s="50"/>
    </row>
    <row r="51" spans="1:11">
      <c r="A51" s="52"/>
      <c r="B51" s="51"/>
      <c r="C51" s="51"/>
      <c r="D51" s="50"/>
      <c r="E51" s="50"/>
      <c r="F51" s="50"/>
      <c r="G51" s="50"/>
      <c r="H51" s="50"/>
      <c r="I51" s="50"/>
      <c r="J51" s="50"/>
      <c r="K51" s="50"/>
    </row>
    <row r="52" spans="1:11">
      <c r="A52" s="49"/>
      <c r="B52" s="49"/>
      <c r="C52" s="49"/>
      <c r="D52" s="49"/>
      <c r="E52" s="49"/>
      <c r="F52" s="49"/>
      <c r="G52" s="49"/>
      <c r="H52" s="49"/>
      <c r="I52" s="49"/>
      <c r="J52" s="49"/>
      <c r="K52" s="49"/>
    </row>
  </sheetData>
  <mergeCells count="10">
    <mergeCell ref="J18:J20"/>
    <mergeCell ref="D25:K26"/>
    <mergeCell ref="A1:B1"/>
    <mergeCell ref="C1:D1"/>
    <mergeCell ref="A3:B3"/>
    <mergeCell ref="C3:J4"/>
    <mergeCell ref="J6:J8"/>
    <mergeCell ref="J9:J11"/>
    <mergeCell ref="J12:J14"/>
    <mergeCell ref="J15:J17"/>
  </mergeCells>
  <dataValidations disablePrompts="1" count="1">
    <dataValidation type="whole" operator="greaterThan" allowBlank="1" showInputMessage="1" showErrorMessage="1" errorTitle="Gerencie.com" error="Numeros enteros mayores que 0" promptTitle="Gerencie.com" prompt="Digite el valor" sqref="C1:D1" xr:uid="{00000000-0002-0000-0000-000000000000}">
      <formula1>0</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7E3468-C21D-4747-9BBE-D4BB4019C9F2}">
  <dimension ref="A1:AN79"/>
  <sheetViews>
    <sheetView topLeftCell="B1" workbookViewId="0">
      <selection activeCell="O20" sqref="O20"/>
    </sheetView>
  </sheetViews>
  <sheetFormatPr baseColWidth="10" defaultRowHeight="15"/>
  <cols>
    <col min="1" max="1" width="16.5703125" bestFit="1" customWidth="1"/>
    <col min="2" max="2" width="20" bestFit="1" customWidth="1"/>
    <col min="3" max="3" width="12.7109375" bestFit="1" customWidth="1"/>
    <col min="4" max="4" width="21.5703125" bestFit="1" customWidth="1"/>
    <col min="5" max="5" width="12.140625" bestFit="1" customWidth="1"/>
    <col min="6" max="6" width="22.140625" bestFit="1" customWidth="1"/>
    <col min="7" max="7" width="20.42578125" bestFit="1" customWidth="1"/>
    <col min="9" max="9" width="13.85546875" customWidth="1"/>
    <col min="10" max="10" width="30.7109375" customWidth="1"/>
    <col min="11" max="11" width="11.7109375" bestFit="1" customWidth="1"/>
    <col min="12" max="12" width="19.28515625" bestFit="1" customWidth="1"/>
    <col min="15" max="15" width="24" bestFit="1" customWidth="1"/>
    <col min="16" max="16" width="14.85546875" customWidth="1"/>
    <col min="17" max="17" width="15.28515625" customWidth="1"/>
    <col min="18" max="18" width="31.140625" customWidth="1"/>
    <col min="19" max="19" width="24.7109375" customWidth="1"/>
    <col min="20" max="20" width="36.5703125" customWidth="1"/>
  </cols>
  <sheetData>
    <row r="1" spans="1:40" s="46" customFormat="1" ht="36" customHeight="1">
      <c r="A1" s="21" t="s">
        <v>0</v>
      </c>
      <c r="B1" s="21" t="s">
        <v>8</v>
      </c>
      <c r="C1" s="21" t="s">
        <v>1190</v>
      </c>
      <c r="D1" s="21" t="s">
        <v>11</v>
      </c>
      <c r="E1" s="21" t="s">
        <v>1226</v>
      </c>
      <c r="F1" s="21" t="s">
        <v>1231</v>
      </c>
      <c r="G1" s="21" t="s">
        <v>16</v>
      </c>
      <c r="H1" s="21" t="s">
        <v>1248</v>
      </c>
      <c r="I1" s="21" t="s">
        <v>1254</v>
      </c>
      <c r="J1" s="21" t="s">
        <v>1335</v>
      </c>
      <c r="K1" s="21" t="s">
        <v>1338</v>
      </c>
      <c r="L1" s="42" t="s">
        <v>1355</v>
      </c>
      <c r="M1" s="43" t="s">
        <v>42</v>
      </c>
      <c r="N1" s="43" t="s">
        <v>43</v>
      </c>
      <c r="O1" s="43" t="str">
        <f>+'Vinculación 2026'!K61</f>
        <v>Tipo de operaciones en moneda extranjera</v>
      </c>
      <c r="P1" s="47" t="s">
        <v>1984</v>
      </c>
      <c r="Q1" s="47" t="s">
        <v>1984</v>
      </c>
      <c r="R1" s="122" t="s">
        <v>2016</v>
      </c>
      <c r="S1" s="122" t="s">
        <v>2103</v>
      </c>
      <c r="U1" s="45"/>
      <c r="V1" s="45"/>
      <c r="W1" s="45"/>
      <c r="X1" s="45"/>
      <c r="Y1" s="44"/>
      <c r="Z1" s="44"/>
      <c r="AA1" s="44"/>
      <c r="AB1" s="44"/>
      <c r="AC1" s="44"/>
      <c r="AD1" s="310"/>
      <c r="AE1" s="311"/>
      <c r="AF1" s="312"/>
      <c r="AG1" s="312"/>
      <c r="AH1" s="312"/>
      <c r="AI1" s="313"/>
      <c r="AJ1" s="314"/>
      <c r="AK1" s="314"/>
      <c r="AL1" s="314"/>
      <c r="AM1" s="314"/>
      <c r="AN1" s="315"/>
    </row>
    <row r="2" spans="1:40">
      <c r="H2" t="s">
        <v>1249</v>
      </c>
      <c r="J2" t="s">
        <v>1257</v>
      </c>
      <c r="K2" t="s">
        <v>1188</v>
      </c>
      <c r="M2" t="s">
        <v>1367</v>
      </c>
      <c r="N2">
        <v>2025</v>
      </c>
    </row>
    <row r="3" spans="1:40">
      <c r="A3" t="s">
        <v>83</v>
      </c>
      <c r="B3" t="s">
        <v>1130</v>
      </c>
      <c r="C3" s="15">
        <v>0.04</v>
      </c>
      <c r="D3" t="s">
        <v>1192</v>
      </c>
      <c r="E3" t="s">
        <v>18</v>
      </c>
      <c r="F3" t="s">
        <v>19</v>
      </c>
      <c r="G3" t="s">
        <v>1240</v>
      </c>
      <c r="H3" t="s">
        <v>1250</v>
      </c>
      <c r="I3" t="s">
        <v>1239</v>
      </c>
      <c r="J3" t="s">
        <v>1258</v>
      </c>
      <c r="K3" t="s">
        <v>1343</v>
      </c>
      <c r="L3" t="s">
        <v>1358</v>
      </c>
      <c r="M3" t="s">
        <v>1368</v>
      </c>
      <c r="N3">
        <f t="shared" ref="N3:N9" si="0">+N2+1</f>
        <v>2026</v>
      </c>
      <c r="O3" t="s">
        <v>48</v>
      </c>
      <c r="P3" t="s">
        <v>1985</v>
      </c>
      <c r="Q3" t="s">
        <v>2005</v>
      </c>
      <c r="R3" t="s">
        <v>2019</v>
      </c>
      <c r="S3" t="s">
        <v>2105</v>
      </c>
    </row>
    <row r="4" spans="1:40" ht="15" customHeight="1">
      <c r="A4" t="s">
        <v>85</v>
      </c>
      <c r="B4" t="s">
        <v>1131</v>
      </c>
      <c r="C4" s="15">
        <f>+C3+1%</f>
        <v>0.05</v>
      </c>
      <c r="E4" t="s">
        <v>1229</v>
      </c>
      <c r="F4" t="s">
        <v>1232</v>
      </c>
      <c r="G4" t="s">
        <v>1241</v>
      </c>
      <c r="I4" t="s">
        <v>1251</v>
      </c>
      <c r="J4" t="s">
        <v>1259</v>
      </c>
      <c r="K4" t="s">
        <v>1344</v>
      </c>
      <c r="L4" t="s">
        <v>1356</v>
      </c>
      <c r="M4" t="s">
        <v>1369</v>
      </c>
      <c r="N4">
        <f t="shared" si="0"/>
        <v>2027</v>
      </c>
      <c r="O4" t="s">
        <v>49</v>
      </c>
      <c r="P4" t="s">
        <v>1999</v>
      </c>
      <c r="Q4" t="s">
        <v>2007</v>
      </c>
      <c r="R4" t="s">
        <v>2020</v>
      </c>
      <c r="S4" t="s">
        <v>2111</v>
      </c>
    </row>
    <row r="5" spans="1:40">
      <c r="A5" t="s">
        <v>84</v>
      </c>
      <c r="C5" s="15">
        <f t="shared" ref="C5:C9" si="1">+C4+1%</f>
        <v>6.0000000000000005E-2</v>
      </c>
      <c r="E5" t="s">
        <v>1227</v>
      </c>
      <c r="F5" t="s">
        <v>20</v>
      </c>
      <c r="G5" t="s">
        <v>1242</v>
      </c>
      <c r="I5" t="s">
        <v>1252</v>
      </c>
      <c r="J5" t="s">
        <v>1260</v>
      </c>
      <c r="K5" t="s">
        <v>1345</v>
      </c>
      <c r="L5" t="s">
        <v>1357</v>
      </c>
      <c r="M5" t="s">
        <v>1370</v>
      </c>
      <c r="N5">
        <f t="shared" si="0"/>
        <v>2028</v>
      </c>
      <c r="O5" t="s">
        <v>1380</v>
      </c>
      <c r="P5" t="s">
        <v>1995</v>
      </c>
      <c r="Q5" t="s">
        <v>2006</v>
      </c>
      <c r="R5" t="s">
        <v>2017</v>
      </c>
      <c r="S5" t="s">
        <v>2114</v>
      </c>
    </row>
    <row r="6" spans="1:40">
      <c r="C6" s="15">
        <f t="shared" si="1"/>
        <v>7.0000000000000007E-2</v>
      </c>
      <c r="E6" t="s">
        <v>17</v>
      </c>
      <c r="F6" t="s">
        <v>1233</v>
      </c>
      <c r="G6" t="s">
        <v>1243</v>
      </c>
      <c r="I6" t="s">
        <v>1253</v>
      </c>
      <c r="J6" t="s">
        <v>1261</v>
      </c>
      <c r="K6" t="s">
        <v>1346</v>
      </c>
      <c r="M6" t="s">
        <v>1371</v>
      </c>
      <c r="N6">
        <f t="shared" si="0"/>
        <v>2029</v>
      </c>
      <c r="O6" t="s">
        <v>1381</v>
      </c>
      <c r="P6" t="s">
        <v>1990</v>
      </c>
      <c r="Q6" t="s">
        <v>2003</v>
      </c>
      <c r="R6" t="s">
        <v>2018</v>
      </c>
      <c r="S6" t="s">
        <v>2104</v>
      </c>
    </row>
    <row r="7" spans="1:40">
      <c r="C7" s="15">
        <f t="shared" si="1"/>
        <v>0.08</v>
      </c>
      <c r="E7" t="s">
        <v>1230</v>
      </c>
      <c r="F7" t="s">
        <v>1234</v>
      </c>
      <c r="H7" s="16"/>
      <c r="I7" t="s">
        <v>1256</v>
      </c>
      <c r="J7" t="s">
        <v>1262</v>
      </c>
      <c r="K7" t="s">
        <v>1339</v>
      </c>
      <c r="M7" t="s">
        <v>1372</v>
      </c>
      <c r="N7">
        <f t="shared" si="0"/>
        <v>2030</v>
      </c>
      <c r="O7" t="s">
        <v>1382</v>
      </c>
      <c r="P7" t="s">
        <v>1989</v>
      </c>
      <c r="Q7" t="s">
        <v>2008</v>
      </c>
      <c r="R7" t="s">
        <v>2081</v>
      </c>
      <c r="S7" t="s">
        <v>2112</v>
      </c>
    </row>
    <row r="8" spans="1:40">
      <c r="C8" s="15">
        <f t="shared" si="1"/>
        <v>0.09</v>
      </c>
      <c r="E8" t="s">
        <v>1228</v>
      </c>
      <c r="F8" t="s">
        <v>1235</v>
      </c>
      <c r="J8" t="s">
        <v>1263</v>
      </c>
      <c r="K8" t="s">
        <v>1341</v>
      </c>
      <c r="M8" t="s">
        <v>1373</v>
      </c>
      <c r="N8">
        <f t="shared" si="0"/>
        <v>2031</v>
      </c>
      <c r="P8" t="s">
        <v>1987</v>
      </c>
      <c r="Q8" t="s">
        <v>1986</v>
      </c>
      <c r="S8" t="s">
        <v>2108</v>
      </c>
    </row>
    <row r="9" spans="1:40">
      <c r="C9" s="15">
        <f t="shared" si="1"/>
        <v>9.9999999999999992E-2</v>
      </c>
      <c r="F9" t="s">
        <v>1236</v>
      </c>
      <c r="J9" t="s">
        <v>1264</v>
      </c>
      <c r="K9" t="s">
        <v>1340</v>
      </c>
      <c r="M9" t="s">
        <v>1374</v>
      </c>
      <c r="N9">
        <f t="shared" si="0"/>
        <v>2032</v>
      </c>
      <c r="P9" t="s">
        <v>1994</v>
      </c>
      <c r="Q9" t="s">
        <v>2002</v>
      </c>
      <c r="S9" t="s">
        <v>2106</v>
      </c>
    </row>
    <row r="10" spans="1:40">
      <c r="C10" s="15" t="s">
        <v>1188</v>
      </c>
      <c r="F10" t="s">
        <v>1237</v>
      </c>
      <c r="J10" t="s">
        <v>1265</v>
      </c>
      <c r="K10" t="s">
        <v>1342</v>
      </c>
      <c r="M10" t="s">
        <v>1375</v>
      </c>
      <c r="N10">
        <f t="shared" ref="N10:N11" si="2">+N9+1</f>
        <v>2033</v>
      </c>
      <c r="P10" t="s">
        <v>1996</v>
      </c>
      <c r="Q10" t="s">
        <v>2004</v>
      </c>
      <c r="S10" t="s">
        <v>2113</v>
      </c>
    </row>
    <row r="11" spans="1:40">
      <c r="C11" s="15" t="s">
        <v>1188</v>
      </c>
      <c r="F11" t="s">
        <v>1238</v>
      </c>
      <c r="J11" t="s">
        <v>1266</v>
      </c>
      <c r="K11" t="s">
        <v>1347</v>
      </c>
      <c r="M11" t="s">
        <v>1376</v>
      </c>
      <c r="N11">
        <f t="shared" si="2"/>
        <v>2034</v>
      </c>
      <c r="P11" t="s">
        <v>1988</v>
      </c>
      <c r="S11" t="s">
        <v>2107</v>
      </c>
    </row>
    <row r="12" spans="1:40">
      <c r="F12" t="s">
        <v>1239</v>
      </c>
      <c r="J12" t="s">
        <v>1267</v>
      </c>
      <c r="K12" t="s">
        <v>1348</v>
      </c>
      <c r="M12" t="s">
        <v>1377</v>
      </c>
      <c r="N12">
        <f>+N11+1</f>
        <v>2035</v>
      </c>
      <c r="P12" t="s">
        <v>1986</v>
      </c>
      <c r="S12" t="s">
        <v>2109</v>
      </c>
    </row>
    <row r="13" spans="1:40">
      <c r="J13" t="s">
        <v>1268</v>
      </c>
      <c r="K13" t="s">
        <v>1349</v>
      </c>
      <c r="M13" t="s">
        <v>1378</v>
      </c>
      <c r="P13" t="s">
        <v>1998</v>
      </c>
      <c r="S13" t="s">
        <v>2110</v>
      </c>
    </row>
    <row r="14" spans="1:40">
      <c r="J14" t="s">
        <v>1269</v>
      </c>
      <c r="K14" t="s">
        <v>1350</v>
      </c>
      <c r="P14" t="s">
        <v>1993</v>
      </c>
    </row>
    <row r="15" spans="1:40">
      <c r="J15" t="s">
        <v>1270</v>
      </c>
      <c r="K15" t="s">
        <v>1351</v>
      </c>
      <c r="P15" t="s">
        <v>1992</v>
      </c>
    </row>
    <row r="16" spans="1:40">
      <c r="J16" t="s">
        <v>1271</v>
      </c>
      <c r="K16" t="s">
        <v>1352</v>
      </c>
      <c r="P16" t="s">
        <v>1991</v>
      </c>
    </row>
    <row r="17" spans="10:16">
      <c r="J17" t="s">
        <v>1272</v>
      </c>
      <c r="K17" t="s">
        <v>1353</v>
      </c>
      <c r="P17" t="s">
        <v>1997</v>
      </c>
    </row>
    <row r="18" spans="10:16">
      <c r="J18" t="s">
        <v>1273</v>
      </c>
      <c r="K18" t="s">
        <v>1354</v>
      </c>
    </row>
    <row r="19" spans="10:16">
      <c r="J19" t="s">
        <v>1274</v>
      </c>
    </row>
    <row r="20" spans="10:16">
      <c r="J20" t="s">
        <v>1275</v>
      </c>
    </row>
    <row r="21" spans="10:16">
      <c r="J21" t="s">
        <v>1276</v>
      </c>
    </row>
    <row r="22" spans="10:16">
      <c r="J22" t="s">
        <v>1277</v>
      </c>
    </row>
    <row r="23" spans="10:16">
      <c r="J23" t="s">
        <v>1278</v>
      </c>
    </row>
    <row r="24" spans="10:16">
      <c r="J24" t="s">
        <v>1279</v>
      </c>
    </row>
    <row r="25" spans="10:16">
      <c r="J25" t="s">
        <v>1280</v>
      </c>
    </row>
    <row r="26" spans="10:16">
      <c r="J26" t="s">
        <v>1281</v>
      </c>
    </row>
    <row r="27" spans="10:16">
      <c r="J27" t="s">
        <v>1282</v>
      </c>
    </row>
    <row r="28" spans="10:16">
      <c r="J28" t="s">
        <v>1283</v>
      </c>
    </row>
    <row r="29" spans="10:16">
      <c r="J29" t="s">
        <v>1284</v>
      </c>
    </row>
    <row r="30" spans="10:16">
      <c r="J30" t="s">
        <v>1285</v>
      </c>
    </row>
    <row r="31" spans="10:16">
      <c r="J31" t="s">
        <v>1286</v>
      </c>
    </row>
    <row r="32" spans="10:16">
      <c r="J32" t="s">
        <v>1287</v>
      </c>
    </row>
    <row r="33" spans="10:10">
      <c r="J33" t="s">
        <v>1288</v>
      </c>
    </row>
    <row r="34" spans="10:10">
      <c r="J34" t="s">
        <v>1289</v>
      </c>
    </row>
    <row r="35" spans="10:10">
      <c r="J35" t="s">
        <v>1290</v>
      </c>
    </row>
    <row r="36" spans="10:10">
      <c r="J36" t="s">
        <v>1291</v>
      </c>
    </row>
    <row r="37" spans="10:10">
      <c r="J37" t="s">
        <v>1292</v>
      </c>
    </row>
    <row r="38" spans="10:10">
      <c r="J38" t="s">
        <v>1293</v>
      </c>
    </row>
    <row r="39" spans="10:10">
      <c r="J39" t="s">
        <v>1294</v>
      </c>
    </row>
    <row r="40" spans="10:10">
      <c r="J40" t="s">
        <v>1295</v>
      </c>
    </row>
    <row r="41" spans="10:10">
      <c r="J41" t="s">
        <v>1296</v>
      </c>
    </row>
    <row r="42" spans="10:10">
      <c r="J42" t="s">
        <v>1297</v>
      </c>
    </row>
    <row r="43" spans="10:10">
      <c r="J43" t="s">
        <v>1298</v>
      </c>
    </row>
    <row r="44" spans="10:10">
      <c r="J44" t="s">
        <v>1299</v>
      </c>
    </row>
    <row r="45" spans="10:10">
      <c r="J45" t="s">
        <v>1300</v>
      </c>
    </row>
    <row r="46" spans="10:10">
      <c r="J46" t="s">
        <v>1301</v>
      </c>
    </row>
    <row r="47" spans="10:10">
      <c r="J47" t="s">
        <v>1302</v>
      </c>
    </row>
    <row r="48" spans="10:10">
      <c r="J48" t="s">
        <v>1303</v>
      </c>
    </row>
    <row r="49" spans="10:10">
      <c r="J49" t="s">
        <v>1304</v>
      </c>
    </row>
    <row r="50" spans="10:10">
      <c r="J50" t="s">
        <v>1305</v>
      </c>
    </row>
    <row r="51" spans="10:10">
      <c r="J51" t="s">
        <v>1306</v>
      </c>
    </row>
    <row r="52" spans="10:10">
      <c r="J52" t="s">
        <v>1307</v>
      </c>
    </row>
    <row r="53" spans="10:10">
      <c r="J53" t="s">
        <v>1308</v>
      </c>
    </row>
    <row r="54" spans="10:10">
      <c r="J54" t="s">
        <v>1309</v>
      </c>
    </row>
    <row r="55" spans="10:10">
      <c r="J55" t="s">
        <v>1310</v>
      </c>
    </row>
    <row r="56" spans="10:10">
      <c r="J56" t="s">
        <v>1311</v>
      </c>
    </row>
    <row r="57" spans="10:10">
      <c r="J57" t="s">
        <v>1312</v>
      </c>
    </row>
    <row r="58" spans="10:10">
      <c r="J58" t="s">
        <v>1313</v>
      </c>
    </row>
    <row r="59" spans="10:10">
      <c r="J59" t="s">
        <v>1314</v>
      </c>
    </row>
    <row r="60" spans="10:10">
      <c r="J60" t="s">
        <v>1315</v>
      </c>
    </row>
    <row r="61" spans="10:10">
      <c r="J61" t="s">
        <v>1316</v>
      </c>
    </row>
    <row r="62" spans="10:10">
      <c r="J62" t="s">
        <v>1317</v>
      </c>
    </row>
    <row r="63" spans="10:10">
      <c r="J63" t="s">
        <v>1318</v>
      </c>
    </row>
    <row r="64" spans="10:10">
      <c r="J64" t="s">
        <v>1319</v>
      </c>
    </row>
    <row r="65" spans="10:10">
      <c r="J65" t="s">
        <v>1320</v>
      </c>
    </row>
    <row r="66" spans="10:10">
      <c r="J66" t="s">
        <v>1321</v>
      </c>
    </row>
    <row r="67" spans="10:10">
      <c r="J67" t="s">
        <v>1322</v>
      </c>
    </row>
    <row r="68" spans="10:10">
      <c r="J68" t="s">
        <v>1323</v>
      </c>
    </row>
    <row r="69" spans="10:10">
      <c r="J69" t="s">
        <v>1324</v>
      </c>
    </row>
    <row r="70" spans="10:10">
      <c r="J70" t="s">
        <v>1325</v>
      </c>
    </row>
    <row r="71" spans="10:10">
      <c r="J71" t="s">
        <v>1326</v>
      </c>
    </row>
    <row r="72" spans="10:10">
      <c r="J72" t="s">
        <v>1327</v>
      </c>
    </row>
    <row r="73" spans="10:10">
      <c r="J73" t="s">
        <v>1328</v>
      </c>
    </row>
    <row r="74" spans="10:10">
      <c r="J74" t="s">
        <v>1329</v>
      </c>
    </row>
    <row r="75" spans="10:10">
      <c r="J75" t="s">
        <v>1330</v>
      </c>
    </row>
    <row r="76" spans="10:10">
      <c r="J76" t="s">
        <v>1331</v>
      </c>
    </row>
    <row r="77" spans="10:10">
      <c r="J77" t="s">
        <v>1332</v>
      </c>
    </row>
    <row r="78" spans="10:10">
      <c r="J78" t="s">
        <v>1333</v>
      </c>
    </row>
    <row r="79" spans="10:10">
      <c r="J79" t="s">
        <v>1334</v>
      </c>
    </row>
  </sheetData>
  <sortState xmlns:xlrd2="http://schemas.microsoft.com/office/spreadsheetml/2017/richdata2" ref="E3:E8">
    <sortCondition ref="E3:E8"/>
  </sortState>
  <mergeCells count="3">
    <mergeCell ref="AD1:AE1"/>
    <mergeCell ref="AF1:AH1"/>
    <mergeCell ref="AI1:AN1"/>
  </mergeCells>
  <phoneticPr fontId="27"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B7A9E2-CD74-4F9A-92D9-6432C64EA6D4}">
  <dimension ref="A1:A1155"/>
  <sheetViews>
    <sheetView topLeftCell="A2" zoomScaleNormal="100" workbookViewId="0">
      <selection activeCell="B8" sqref="B8"/>
    </sheetView>
  </sheetViews>
  <sheetFormatPr baseColWidth="10" defaultRowHeight="12.75"/>
  <cols>
    <col min="1" max="1" width="21.85546875" style="7" customWidth="1"/>
    <col min="2" max="16384" width="11.42578125" style="4"/>
  </cols>
  <sheetData>
    <row r="1" spans="1:1" s="2" customFormat="1">
      <c r="A1" s="1" t="s">
        <v>86</v>
      </c>
    </row>
    <row r="2" spans="1:1" s="2" customFormat="1">
      <c r="A2" s="1"/>
    </row>
    <row r="3" spans="1:1" ht="15">
      <c r="A3" s="3" t="s">
        <v>87</v>
      </c>
    </row>
    <row r="4" spans="1:1" ht="15">
      <c r="A4" s="3" t="s">
        <v>88</v>
      </c>
    </row>
    <row r="5" spans="1:1" ht="15">
      <c r="A5" s="3" t="s">
        <v>89</v>
      </c>
    </row>
    <row r="6" spans="1:1" ht="15">
      <c r="A6" s="3" t="s">
        <v>90</v>
      </c>
    </row>
    <row r="7" spans="1:1" ht="15">
      <c r="A7" s="3" t="s">
        <v>91</v>
      </c>
    </row>
    <row r="8" spans="1:1" ht="15">
      <c r="A8" s="3" t="s">
        <v>92</v>
      </c>
    </row>
    <row r="9" spans="1:1" ht="15">
      <c r="A9" s="3" t="s">
        <v>93</v>
      </c>
    </row>
    <row r="10" spans="1:1" ht="15">
      <c r="A10" s="3" t="s">
        <v>94</v>
      </c>
    </row>
    <row r="11" spans="1:1" ht="15">
      <c r="A11" s="3" t="s">
        <v>95</v>
      </c>
    </row>
    <row r="12" spans="1:1" ht="15">
      <c r="A12" s="3" t="s">
        <v>96</v>
      </c>
    </row>
    <row r="13" spans="1:1" ht="15">
      <c r="A13" s="3" t="s">
        <v>97</v>
      </c>
    </row>
    <row r="14" spans="1:1" s="5" customFormat="1" ht="15">
      <c r="A14" s="3" t="s">
        <v>98</v>
      </c>
    </row>
    <row r="15" spans="1:1" ht="15">
      <c r="A15" s="3" t="s">
        <v>99</v>
      </c>
    </row>
    <row r="16" spans="1:1" ht="15">
      <c r="A16" s="3" t="s">
        <v>100</v>
      </c>
    </row>
    <row r="17" spans="1:1" ht="15">
      <c r="A17" s="3" t="s">
        <v>101</v>
      </c>
    </row>
    <row r="18" spans="1:1" ht="15">
      <c r="A18" s="3" t="s">
        <v>102</v>
      </c>
    </row>
    <row r="19" spans="1:1" ht="15">
      <c r="A19" s="3" t="s">
        <v>103</v>
      </c>
    </row>
    <row r="20" spans="1:1" ht="15">
      <c r="A20" s="3" t="s">
        <v>104</v>
      </c>
    </row>
    <row r="21" spans="1:1" ht="12.75" customHeight="1">
      <c r="A21" s="3" t="s">
        <v>104</v>
      </c>
    </row>
    <row r="22" spans="1:1" ht="15">
      <c r="A22" s="3" t="s">
        <v>104</v>
      </c>
    </row>
    <row r="23" spans="1:1" ht="15">
      <c r="A23" s="3" t="s">
        <v>105</v>
      </c>
    </row>
    <row r="24" spans="1:1" ht="15">
      <c r="A24" s="3" t="s">
        <v>106</v>
      </c>
    </row>
    <row r="25" spans="1:1" ht="15">
      <c r="A25" s="3" t="s">
        <v>107</v>
      </c>
    </row>
    <row r="26" spans="1:1" ht="15">
      <c r="A26" s="3" t="s">
        <v>108</v>
      </c>
    </row>
    <row r="27" spans="1:1" ht="15">
      <c r="A27" s="3" t="s">
        <v>109</v>
      </c>
    </row>
    <row r="28" spans="1:1" ht="15">
      <c r="A28" s="3" t="s">
        <v>110</v>
      </c>
    </row>
    <row r="29" spans="1:1" ht="15">
      <c r="A29" s="3" t="s">
        <v>111</v>
      </c>
    </row>
    <row r="30" spans="1:1" ht="15">
      <c r="A30" s="3" t="s">
        <v>112</v>
      </c>
    </row>
    <row r="31" spans="1:1" ht="15">
      <c r="A31" s="3" t="s">
        <v>113</v>
      </c>
    </row>
    <row r="32" spans="1:1" ht="15">
      <c r="A32" s="3" t="s">
        <v>114</v>
      </c>
    </row>
    <row r="33" spans="1:1" ht="15">
      <c r="A33" s="3" t="s">
        <v>115</v>
      </c>
    </row>
    <row r="34" spans="1:1" ht="15">
      <c r="A34" s="3" t="s">
        <v>116</v>
      </c>
    </row>
    <row r="35" spans="1:1" ht="15">
      <c r="A35" s="3" t="s">
        <v>117</v>
      </c>
    </row>
    <row r="36" spans="1:1" ht="15">
      <c r="A36" s="3" t="s">
        <v>118</v>
      </c>
    </row>
    <row r="37" spans="1:1" ht="15">
      <c r="A37" s="3" t="s">
        <v>119</v>
      </c>
    </row>
    <row r="38" spans="1:1" ht="15">
      <c r="A38" s="3" t="s">
        <v>120</v>
      </c>
    </row>
    <row r="39" spans="1:1" ht="15">
      <c r="A39" s="3" t="s">
        <v>121</v>
      </c>
    </row>
    <row r="40" spans="1:1" ht="15">
      <c r="A40" s="3" t="s">
        <v>122</v>
      </c>
    </row>
    <row r="41" spans="1:1" ht="15">
      <c r="A41" s="3" t="s">
        <v>123</v>
      </c>
    </row>
    <row r="42" spans="1:1" ht="15">
      <c r="A42" s="3" t="s">
        <v>124</v>
      </c>
    </row>
    <row r="43" spans="1:1" ht="15">
      <c r="A43" s="3" t="s">
        <v>125</v>
      </c>
    </row>
    <row r="44" spans="1:1" ht="15">
      <c r="A44" s="3" t="s">
        <v>126</v>
      </c>
    </row>
    <row r="45" spans="1:1" ht="15">
      <c r="A45" s="3" t="s">
        <v>127</v>
      </c>
    </row>
    <row r="46" spans="1:1" ht="15">
      <c r="A46" s="3" t="s">
        <v>128</v>
      </c>
    </row>
    <row r="47" spans="1:1" ht="15">
      <c r="A47" s="3" t="s">
        <v>129</v>
      </c>
    </row>
    <row r="48" spans="1:1" ht="15">
      <c r="A48" s="3" t="s">
        <v>130</v>
      </c>
    </row>
    <row r="49" spans="1:1" ht="15">
      <c r="A49" s="3" t="s">
        <v>131</v>
      </c>
    </row>
    <row r="50" spans="1:1" ht="15">
      <c r="A50" s="3" t="s">
        <v>132</v>
      </c>
    </row>
    <row r="51" spans="1:1" ht="15">
      <c r="A51" s="3" t="s">
        <v>133</v>
      </c>
    </row>
    <row r="52" spans="1:1" ht="15">
      <c r="A52" s="3" t="s">
        <v>134</v>
      </c>
    </row>
    <row r="53" spans="1:1" ht="15">
      <c r="A53" s="3" t="s">
        <v>135</v>
      </c>
    </row>
    <row r="54" spans="1:1" ht="15">
      <c r="A54" s="3" t="s">
        <v>136</v>
      </c>
    </row>
    <row r="55" spans="1:1" ht="15">
      <c r="A55" s="3" t="s">
        <v>137</v>
      </c>
    </row>
    <row r="56" spans="1:1" ht="15">
      <c r="A56" s="3" t="s">
        <v>138</v>
      </c>
    </row>
    <row r="57" spans="1:1" ht="15">
      <c r="A57" s="3" t="s">
        <v>139</v>
      </c>
    </row>
    <row r="58" spans="1:1" ht="15">
      <c r="A58" s="3" t="s">
        <v>140</v>
      </c>
    </row>
    <row r="59" spans="1:1" ht="15">
      <c r="A59" s="3" t="s">
        <v>141</v>
      </c>
    </row>
    <row r="60" spans="1:1" ht="15">
      <c r="A60" s="3" t="s">
        <v>142</v>
      </c>
    </row>
    <row r="61" spans="1:1" ht="15">
      <c r="A61" s="3" t="s">
        <v>143</v>
      </c>
    </row>
    <row r="62" spans="1:1" ht="15">
      <c r="A62" s="3" t="s">
        <v>144</v>
      </c>
    </row>
    <row r="63" spans="1:1" ht="15">
      <c r="A63" s="3" t="s">
        <v>145</v>
      </c>
    </row>
    <row r="64" spans="1:1" ht="15">
      <c r="A64" s="3" t="s">
        <v>146</v>
      </c>
    </row>
    <row r="65" spans="1:1" ht="15">
      <c r="A65" s="3" t="s">
        <v>147</v>
      </c>
    </row>
    <row r="66" spans="1:1" ht="15">
      <c r="A66" s="3" t="s">
        <v>147</v>
      </c>
    </row>
    <row r="67" spans="1:1" ht="15">
      <c r="A67" s="3" t="s">
        <v>147</v>
      </c>
    </row>
    <row r="68" spans="1:1" ht="15">
      <c r="A68" s="3" t="s">
        <v>148</v>
      </c>
    </row>
    <row r="69" spans="1:1" ht="15">
      <c r="A69" s="3" t="s">
        <v>149</v>
      </c>
    </row>
    <row r="70" spans="1:1" ht="15">
      <c r="A70" s="3" t="s">
        <v>150</v>
      </c>
    </row>
    <row r="71" spans="1:1" ht="15">
      <c r="A71" s="3" t="s">
        <v>150</v>
      </c>
    </row>
    <row r="72" spans="1:1" ht="15">
      <c r="A72" s="3" t="s">
        <v>151</v>
      </c>
    </row>
    <row r="73" spans="1:1" ht="15">
      <c r="A73" s="3" t="s">
        <v>152</v>
      </c>
    </row>
    <row r="74" spans="1:1" ht="15">
      <c r="A74" s="3" t="s">
        <v>153</v>
      </c>
    </row>
    <row r="75" spans="1:1" ht="15">
      <c r="A75" s="3" t="s">
        <v>154</v>
      </c>
    </row>
    <row r="76" spans="1:1" ht="15">
      <c r="A76" s="3" t="s">
        <v>155</v>
      </c>
    </row>
    <row r="77" spans="1:1" ht="15">
      <c r="A77" s="3" t="s">
        <v>156</v>
      </c>
    </row>
    <row r="78" spans="1:1" ht="15">
      <c r="A78" s="3" t="s">
        <v>157</v>
      </c>
    </row>
    <row r="79" spans="1:1" ht="15">
      <c r="A79" s="3" t="s">
        <v>158</v>
      </c>
    </row>
    <row r="80" spans="1:1" ht="15">
      <c r="A80" s="3" t="s">
        <v>159</v>
      </c>
    </row>
    <row r="81" spans="1:1" ht="15">
      <c r="A81" s="3" t="s">
        <v>160</v>
      </c>
    </row>
    <row r="82" spans="1:1" ht="15">
      <c r="A82" s="3" t="s">
        <v>160</v>
      </c>
    </row>
    <row r="83" spans="1:1" ht="15">
      <c r="A83" s="3" t="s">
        <v>161</v>
      </c>
    </row>
    <row r="84" spans="1:1" ht="15">
      <c r="A84" s="3" t="s">
        <v>162</v>
      </c>
    </row>
    <row r="85" spans="1:1" ht="15">
      <c r="A85" s="3" t="s">
        <v>163</v>
      </c>
    </row>
    <row r="86" spans="1:1" ht="15">
      <c r="A86" s="3" t="s">
        <v>164</v>
      </c>
    </row>
    <row r="87" spans="1:1" ht="15">
      <c r="A87" s="3" t="s">
        <v>164</v>
      </c>
    </row>
    <row r="88" spans="1:1" ht="15">
      <c r="A88" s="3" t="s">
        <v>165</v>
      </c>
    </row>
    <row r="89" spans="1:1" ht="15">
      <c r="A89" s="3" t="s">
        <v>166</v>
      </c>
    </row>
    <row r="90" spans="1:1" ht="15">
      <c r="A90" s="3" t="s">
        <v>167</v>
      </c>
    </row>
    <row r="91" spans="1:1" ht="15">
      <c r="A91" s="3" t="s">
        <v>168</v>
      </c>
    </row>
    <row r="92" spans="1:1" ht="15">
      <c r="A92" s="3" t="s">
        <v>169</v>
      </c>
    </row>
    <row r="93" spans="1:1" ht="15">
      <c r="A93" s="3" t="s">
        <v>170</v>
      </c>
    </row>
    <row r="94" spans="1:1" ht="15">
      <c r="A94" s="3" t="s">
        <v>171</v>
      </c>
    </row>
    <row r="95" spans="1:1" ht="15">
      <c r="A95" s="3" t="s">
        <v>172</v>
      </c>
    </row>
    <row r="96" spans="1:1" ht="15">
      <c r="A96" s="3" t="s">
        <v>173</v>
      </c>
    </row>
    <row r="97" spans="1:1" ht="15">
      <c r="A97" s="3" t="s">
        <v>174</v>
      </c>
    </row>
    <row r="98" spans="1:1" ht="15">
      <c r="A98" s="3" t="s">
        <v>175</v>
      </c>
    </row>
    <row r="99" spans="1:1" ht="15">
      <c r="A99" s="3" t="s">
        <v>176</v>
      </c>
    </row>
    <row r="100" spans="1:1" ht="15">
      <c r="A100" s="3" t="s">
        <v>177</v>
      </c>
    </row>
    <row r="101" spans="1:1" ht="15">
      <c r="A101" s="3" t="s">
        <v>178</v>
      </c>
    </row>
    <row r="102" spans="1:1" ht="15">
      <c r="A102" s="3" t="s">
        <v>179</v>
      </c>
    </row>
    <row r="103" spans="1:1" ht="15">
      <c r="A103" s="3" t="s">
        <v>180</v>
      </c>
    </row>
    <row r="104" spans="1:1" ht="15">
      <c r="A104" s="3" t="s">
        <v>181</v>
      </c>
    </row>
    <row r="105" spans="1:1" ht="15">
      <c r="A105" s="3" t="s">
        <v>182</v>
      </c>
    </row>
    <row r="106" spans="1:1" ht="15">
      <c r="A106" s="3" t="s">
        <v>183</v>
      </c>
    </row>
    <row r="107" spans="1:1" ht="15">
      <c r="A107" s="3" t="s">
        <v>184</v>
      </c>
    </row>
    <row r="108" spans="1:1" ht="15">
      <c r="A108" s="3" t="s">
        <v>185</v>
      </c>
    </row>
    <row r="109" spans="1:1" ht="15">
      <c r="A109" s="3" t="s">
        <v>185</v>
      </c>
    </row>
    <row r="110" spans="1:1" ht="15">
      <c r="A110" s="3" t="s">
        <v>186</v>
      </c>
    </row>
    <row r="111" spans="1:1" ht="15">
      <c r="A111" s="3" t="s">
        <v>187</v>
      </c>
    </row>
    <row r="112" spans="1:1" ht="15">
      <c r="A112" s="3" t="s">
        <v>188</v>
      </c>
    </row>
    <row r="113" spans="1:1" ht="15">
      <c r="A113" s="3" t="s">
        <v>189</v>
      </c>
    </row>
    <row r="114" spans="1:1" ht="15">
      <c r="A114" s="3" t="s">
        <v>190</v>
      </c>
    </row>
    <row r="115" spans="1:1" ht="15">
      <c r="A115" s="3" t="s">
        <v>191</v>
      </c>
    </row>
    <row r="116" spans="1:1" ht="15">
      <c r="A116" s="3" t="s">
        <v>192</v>
      </c>
    </row>
    <row r="117" spans="1:1" ht="15">
      <c r="A117" s="3" t="s">
        <v>192</v>
      </c>
    </row>
    <row r="118" spans="1:1" ht="15">
      <c r="A118" s="3" t="s">
        <v>192</v>
      </c>
    </row>
    <row r="119" spans="1:1" ht="15">
      <c r="A119" s="3" t="s">
        <v>193</v>
      </c>
    </row>
    <row r="120" spans="1:1" ht="15">
      <c r="A120" s="3" t="s">
        <v>194</v>
      </c>
    </row>
    <row r="121" spans="1:1" ht="15">
      <c r="A121" s="3" t="s">
        <v>195</v>
      </c>
    </row>
    <row r="122" spans="1:1" ht="15">
      <c r="A122" s="3" t="s">
        <v>195</v>
      </c>
    </row>
    <row r="123" spans="1:1" ht="15">
      <c r="A123" s="3" t="s">
        <v>196</v>
      </c>
    </row>
    <row r="124" spans="1:1" ht="15">
      <c r="A124" s="3" t="s">
        <v>197</v>
      </c>
    </row>
    <row r="125" spans="1:1" ht="15">
      <c r="A125" s="3" t="s">
        <v>198</v>
      </c>
    </row>
    <row r="126" spans="1:1" ht="15">
      <c r="A126" s="3" t="s">
        <v>199</v>
      </c>
    </row>
    <row r="127" spans="1:1" ht="15">
      <c r="A127" s="3" t="s">
        <v>199</v>
      </c>
    </row>
    <row r="128" spans="1:1" ht="15">
      <c r="A128" s="3" t="s">
        <v>199</v>
      </c>
    </row>
    <row r="129" spans="1:1" ht="15">
      <c r="A129" s="3" t="s">
        <v>199</v>
      </c>
    </row>
    <row r="130" spans="1:1" ht="12.75" customHeight="1">
      <c r="A130" s="3" t="s">
        <v>200</v>
      </c>
    </row>
    <row r="131" spans="1:1" ht="15">
      <c r="A131" s="3" t="s">
        <v>201</v>
      </c>
    </row>
    <row r="132" spans="1:1" ht="15">
      <c r="A132" s="3" t="s">
        <v>202</v>
      </c>
    </row>
    <row r="133" spans="1:1" ht="15">
      <c r="A133" s="3" t="s">
        <v>203</v>
      </c>
    </row>
    <row r="134" spans="1:1" ht="15">
      <c r="A134" s="3" t="s">
        <v>204</v>
      </c>
    </row>
    <row r="135" spans="1:1" ht="15">
      <c r="A135" s="3" t="s">
        <v>205</v>
      </c>
    </row>
    <row r="136" spans="1:1" ht="15">
      <c r="A136" s="3" t="s">
        <v>206</v>
      </c>
    </row>
    <row r="137" spans="1:1" ht="15">
      <c r="A137" s="3" t="s">
        <v>206</v>
      </c>
    </row>
    <row r="138" spans="1:1" ht="15">
      <c r="A138" s="3" t="s">
        <v>207</v>
      </c>
    </row>
    <row r="139" spans="1:1" ht="15">
      <c r="A139" s="3" t="s">
        <v>208</v>
      </c>
    </row>
    <row r="140" spans="1:1" s="5" customFormat="1" ht="15">
      <c r="A140" s="3" t="s">
        <v>209</v>
      </c>
    </row>
    <row r="141" spans="1:1" ht="15">
      <c r="A141" s="3" t="s">
        <v>210</v>
      </c>
    </row>
    <row r="142" spans="1:1" ht="15">
      <c r="A142" s="3" t="s">
        <v>211</v>
      </c>
    </row>
    <row r="143" spans="1:1" ht="15">
      <c r="A143" s="3" t="s">
        <v>212</v>
      </c>
    </row>
    <row r="144" spans="1:1" ht="15">
      <c r="A144" s="3" t="s">
        <v>213</v>
      </c>
    </row>
    <row r="145" spans="1:1" ht="15">
      <c r="A145" s="3" t="s">
        <v>214</v>
      </c>
    </row>
    <row r="146" spans="1:1" ht="15">
      <c r="A146" s="3" t="s">
        <v>215</v>
      </c>
    </row>
    <row r="147" spans="1:1" ht="15">
      <c r="A147" s="3" t="s">
        <v>216</v>
      </c>
    </row>
    <row r="148" spans="1:1" s="5" customFormat="1" ht="15">
      <c r="A148" s="3" t="s">
        <v>217</v>
      </c>
    </row>
    <row r="149" spans="1:1" ht="15">
      <c r="A149" s="3" t="s">
        <v>218</v>
      </c>
    </row>
    <row r="150" spans="1:1" ht="15">
      <c r="A150" s="3" t="s">
        <v>219</v>
      </c>
    </row>
    <row r="151" spans="1:1" s="5" customFormat="1" ht="15">
      <c r="A151" s="3" t="s">
        <v>219</v>
      </c>
    </row>
    <row r="152" spans="1:1" ht="15">
      <c r="A152" s="3" t="s">
        <v>220</v>
      </c>
    </row>
    <row r="153" spans="1:1" ht="15">
      <c r="A153" s="3" t="s">
        <v>221</v>
      </c>
    </row>
    <row r="154" spans="1:1" ht="15">
      <c r="A154" s="3" t="s">
        <v>221</v>
      </c>
    </row>
    <row r="155" spans="1:1" ht="15">
      <c r="A155" s="3" t="s">
        <v>222</v>
      </c>
    </row>
    <row r="156" spans="1:1" ht="15">
      <c r="A156" s="3" t="s">
        <v>223</v>
      </c>
    </row>
    <row r="157" spans="1:1" ht="15">
      <c r="A157" s="3" t="s">
        <v>224</v>
      </c>
    </row>
    <row r="158" spans="1:1" ht="15">
      <c r="A158" s="3" t="s">
        <v>225</v>
      </c>
    </row>
    <row r="159" spans="1:1" ht="15">
      <c r="A159" s="3" t="s">
        <v>226</v>
      </c>
    </row>
    <row r="160" spans="1:1" ht="15">
      <c r="A160" s="3" t="s">
        <v>227</v>
      </c>
    </row>
    <row r="161" spans="1:1" ht="15">
      <c r="A161" s="3" t="s">
        <v>228</v>
      </c>
    </row>
    <row r="162" spans="1:1" ht="15">
      <c r="A162" s="3" t="s">
        <v>229</v>
      </c>
    </row>
    <row r="163" spans="1:1" ht="15">
      <c r="A163" s="3" t="s">
        <v>230</v>
      </c>
    </row>
    <row r="164" spans="1:1" ht="15">
      <c r="A164" s="3" t="s">
        <v>231</v>
      </c>
    </row>
    <row r="165" spans="1:1" ht="15">
      <c r="A165" s="3" t="s">
        <v>232</v>
      </c>
    </row>
    <row r="166" spans="1:1" ht="15">
      <c r="A166" s="3" t="s">
        <v>232</v>
      </c>
    </row>
    <row r="167" spans="1:1" ht="15">
      <c r="A167" s="3" t="s">
        <v>233</v>
      </c>
    </row>
    <row r="168" spans="1:1" ht="15">
      <c r="A168" s="3" t="s">
        <v>234</v>
      </c>
    </row>
    <row r="169" spans="1:1" ht="15">
      <c r="A169" s="3" t="s">
        <v>235</v>
      </c>
    </row>
    <row r="170" spans="1:1" ht="15">
      <c r="A170" s="3" t="s">
        <v>236</v>
      </c>
    </row>
    <row r="171" spans="1:1" ht="15">
      <c r="A171" s="3" t="s">
        <v>237</v>
      </c>
    </row>
    <row r="172" spans="1:1" ht="15">
      <c r="A172" s="3" t="s">
        <v>238</v>
      </c>
    </row>
    <row r="173" spans="1:1" ht="15">
      <c r="A173" s="3" t="s">
        <v>239</v>
      </c>
    </row>
    <row r="174" spans="1:1" ht="15">
      <c r="A174" s="3" t="s">
        <v>240</v>
      </c>
    </row>
    <row r="175" spans="1:1" s="5" customFormat="1" ht="15">
      <c r="A175" s="3" t="s">
        <v>241</v>
      </c>
    </row>
    <row r="176" spans="1:1" ht="15">
      <c r="A176" s="3" t="s">
        <v>242</v>
      </c>
    </row>
    <row r="177" spans="1:1" s="5" customFormat="1" ht="15">
      <c r="A177" s="3" t="s">
        <v>243</v>
      </c>
    </row>
    <row r="178" spans="1:1" ht="12.75" customHeight="1">
      <c r="A178" s="3" t="s">
        <v>244</v>
      </c>
    </row>
    <row r="179" spans="1:1" ht="15">
      <c r="A179" s="3" t="s">
        <v>245</v>
      </c>
    </row>
    <row r="180" spans="1:1" ht="15">
      <c r="A180" s="3" t="s">
        <v>246</v>
      </c>
    </row>
    <row r="181" spans="1:1" ht="15">
      <c r="A181" s="3" t="s">
        <v>247</v>
      </c>
    </row>
    <row r="182" spans="1:1" ht="15">
      <c r="A182" s="3" t="s">
        <v>248</v>
      </c>
    </row>
    <row r="183" spans="1:1" ht="15">
      <c r="A183" s="3" t="s">
        <v>249</v>
      </c>
    </row>
    <row r="184" spans="1:1" ht="12.75" customHeight="1">
      <c r="A184" s="3" t="s">
        <v>250</v>
      </c>
    </row>
    <row r="185" spans="1:1" ht="15">
      <c r="A185" s="3" t="s">
        <v>251</v>
      </c>
    </row>
    <row r="186" spans="1:1" ht="15">
      <c r="A186" s="3" t="s">
        <v>252</v>
      </c>
    </row>
    <row r="187" spans="1:1" ht="15">
      <c r="A187" s="3" t="s">
        <v>253</v>
      </c>
    </row>
    <row r="188" spans="1:1" ht="15">
      <c r="A188" s="3" t="s">
        <v>254</v>
      </c>
    </row>
    <row r="189" spans="1:1" ht="15">
      <c r="A189" s="3" t="s">
        <v>255</v>
      </c>
    </row>
    <row r="190" spans="1:1" ht="15">
      <c r="A190" s="3" t="s">
        <v>256</v>
      </c>
    </row>
    <row r="191" spans="1:1" ht="15">
      <c r="A191" s="3" t="s">
        <v>257</v>
      </c>
    </row>
    <row r="192" spans="1:1" ht="15">
      <c r="A192" s="3" t="s">
        <v>258</v>
      </c>
    </row>
    <row r="193" spans="1:1" ht="15">
      <c r="A193" s="3" t="s">
        <v>259</v>
      </c>
    </row>
    <row r="194" spans="1:1" ht="15">
      <c r="A194" s="3" t="s">
        <v>260</v>
      </c>
    </row>
    <row r="195" spans="1:1" ht="15">
      <c r="A195" s="3" t="s">
        <v>261</v>
      </c>
    </row>
    <row r="196" spans="1:1" ht="15">
      <c r="A196" s="3" t="s">
        <v>262</v>
      </c>
    </row>
    <row r="197" spans="1:1" ht="15">
      <c r="A197" s="3" t="s">
        <v>263</v>
      </c>
    </row>
    <row r="198" spans="1:1" ht="15">
      <c r="A198" s="3" t="s">
        <v>264</v>
      </c>
    </row>
    <row r="199" spans="1:1" ht="15">
      <c r="A199" s="3" t="s">
        <v>265</v>
      </c>
    </row>
    <row r="200" spans="1:1" ht="15">
      <c r="A200" s="3" t="s">
        <v>266</v>
      </c>
    </row>
    <row r="201" spans="1:1" ht="15">
      <c r="A201" s="3" t="s">
        <v>267</v>
      </c>
    </row>
    <row r="202" spans="1:1" ht="15">
      <c r="A202" s="3" t="s">
        <v>268</v>
      </c>
    </row>
    <row r="203" spans="1:1" ht="15">
      <c r="A203" s="3" t="s">
        <v>269</v>
      </c>
    </row>
    <row r="204" spans="1:1" ht="12.75" customHeight="1">
      <c r="A204" s="3" t="s">
        <v>270</v>
      </c>
    </row>
    <row r="205" spans="1:1" ht="15">
      <c r="A205" s="3" t="s">
        <v>271</v>
      </c>
    </row>
    <row r="206" spans="1:1" ht="15">
      <c r="A206" s="3" t="s">
        <v>272</v>
      </c>
    </row>
    <row r="207" spans="1:1" ht="15">
      <c r="A207" s="3" t="s">
        <v>273</v>
      </c>
    </row>
    <row r="208" spans="1:1" ht="15">
      <c r="A208" s="3" t="s">
        <v>274</v>
      </c>
    </row>
    <row r="209" spans="1:1" ht="15">
      <c r="A209" s="3" t="s">
        <v>275</v>
      </c>
    </row>
    <row r="210" spans="1:1" ht="12.75" customHeight="1">
      <c r="A210" s="3" t="s">
        <v>276</v>
      </c>
    </row>
    <row r="211" spans="1:1" ht="15">
      <c r="A211" s="3" t="s">
        <v>277</v>
      </c>
    </row>
    <row r="212" spans="1:1" ht="15">
      <c r="A212" s="3" t="s">
        <v>278</v>
      </c>
    </row>
    <row r="213" spans="1:1" ht="15">
      <c r="A213" s="3" t="s">
        <v>279</v>
      </c>
    </row>
    <row r="214" spans="1:1" ht="15">
      <c r="A214" s="3" t="s">
        <v>280</v>
      </c>
    </row>
    <row r="215" spans="1:1" ht="15">
      <c r="A215" s="3" t="s">
        <v>281</v>
      </c>
    </row>
    <row r="216" spans="1:1" ht="12.75" customHeight="1">
      <c r="A216" s="3" t="s">
        <v>282</v>
      </c>
    </row>
    <row r="217" spans="1:1" ht="15">
      <c r="A217" s="3" t="s">
        <v>283</v>
      </c>
    </row>
    <row r="218" spans="1:1" ht="15">
      <c r="A218" s="3" t="s">
        <v>284</v>
      </c>
    </row>
    <row r="219" spans="1:1" ht="15">
      <c r="A219" s="3" t="s">
        <v>285</v>
      </c>
    </row>
    <row r="220" spans="1:1" ht="15">
      <c r="A220" s="3" t="s">
        <v>286</v>
      </c>
    </row>
    <row r="221" spans="1:1" ht="15">
      <c r="A221" s="3" t="s">
        <v>287</v>
      </c>
    </row>
    <row r="222" spans="1:1" ht="15">
      <c r="A222" s="3" t="s">
        <v>288</v>
      </c>
    </row>
    <row r="223" spans="1:1" s="5" customFormat="1" ht="15">
      <c r="A223" s="3" t="s">
        <v>289</v>
      </c>
    </row>
    <row r="224" spans="1:1" ht="15">
      <c r="A224" s="3" t="s">
        <v>290</v>
      </c>
    </row>
    <row r="225" spans="1:1" ht="15">
      <c r="A225" s="3" t="s">
        <v>291</v>
      </c>
    </row>
    <row r="226" spans="1:1" ht="15">
      <c r="A226" s="3" t="s">
        <v>292</v>
      </c>
    </row>
    <row r="227" spans="1:1" ht="15">
      <c r="A227" s="3" t="s">
        <v>293</v>
      </c>
    </row>
    <row r="228" spans="1:1" ht="15">
      <c r="A228" s="3" t="s">
        <v>294</v>
      </c>
    </row>
    <row r="229" spans="1:1" ht="15">
      <c r="A229" s="3" t="s">
        <v>295</v>
      </c>
    </row>
    <row r="230" spans="1:1" ht="15">
      <c r="A230" s="3" t="s">
        <v>296</v>
      </c>
    </row>
    <row r="231" spans="1:1" ht="15">
      <c r="A231" s="3" t="s">
        <v>297</v>
      </c>
    </row>
    <row r="232" spans="1:1" ht="15">
      <c r="A232" s="3" t="s">
        <v>298</v>
      </c>
    </row>
    <row r="233" spans="1:1" ht="15">
      <c r="A233" s="3" t="s">
        <v>299</v>
      </c>
    </row>
    <row r="234" spans="1:1" ht="15">
      <c r="A234" s="3" t="s">
        <v>300</v>
      </c>
    </row>
    <row r="235" spans="1:1" ht="15">
      <c r="A235" s="3" t="s">
        <v>301</v>
      </c>
    </row>
    <row r="236" spans="1:1" ht="15">
      <c r="A236" s="3" t="s">
        <v>302</v>
      </c>
    </row>
    <row r="237" spans="1:1" ht="15">
      <c r="A237" s="3" t="s">
        <v>303</v>
      </c>
    </row>
    <row r="238" spans="1:1" ht="15">
      <c r="A238" s="3" t="s">
        <v>304</v>
      </c>
    </row>
    <row r="239" spans="1:1" ht="15">
      <c r="A239" s="3" t="s">
        <v>305</v>
      </c>
    </row>
    <row r="240" spans="1:1" ht="15">
      <c r="A240" s="3" t="s">
        <v>306</v>
      </c>
    </row>
    <row r="241" spans="1:1" ht="15">
      <c r="A241" s="3" t="s">
        <v>307</v>
      </c>
    </row>
    <row r="242" spans="1:1" ht="15">
      <c r="A242" s="3" t="s">
        <v>308</v>
      </c>
    </row>
    <row r="243" spans="1:1" ht="15">
      <c r="A243" s="3" t="s">
        <v>309</v>
      </c>
    </row>
    <row r="244" spans="1:1" ht="15">
      <c r="A244" s="3" t="s">
        <v>309</v>
      </c>
    </row>
    <row r="245" spans="1:1" ht="15">
      <c r="A245" s="3" t="s">
        <v>310</v>
      </c>
    </row>
    <row r="246" spans="1:1" ht="15">
      <c r="A246" s="3" t="s">
        <v>310</v>
      </c>
    </row>
    <row r="247" spans="1:1" ht="15">
      <c r="A247" s="3" t="s">
        <v>311</v>
      </c>
    </row>
    <row r="248" spans="1:1" ht="15">
      <c r="A248" s="3" t="s">
        <v>312</v>
      </c>
    </row>
    <row r="249" spans="1:1" ht="15">
      <c r="A249" s="3" t="s">
        <v>313</v>
      </c>
    </row>
    <row r="250" spans="1:1" ht="15">
      <c r="A250" s="3" t="s">
        <v>314</v>
      </c>
    </row>
    <row r="251" spans="1:1" ht="15">
      <c r="A251" s="3" t="s">
        <v>315</v>
      </c>
    </row>
    <row r="252" spans="1:1" ht="15">
      <c r="A252" s="3" t="s">
        <v>316</v>
      </c>
    </row>
    <row r="253" spans="1:1" ht="15">
      <c r="A253" s="3" t="s">
        <v>317</v>
      </c>
    </row>
    <row r="254" spans="1:1" ht="15">
      <c r="A254" s="3" t="s">
        <v>318</v>
      </c>
    </row>
    <row r="255" spans="1:1" ht="15">
      <c r="A255" s="3" t="s">
        <v>319</v>
      </c>
    </row>
    <row r="256" spans="1:1" ht="15">
      <c r="A256" s="3" t="s">
        <v>320</v>
      </c>
    </row>
    <row r="257" spans="1:1" ht="15">
      <c r="A257" s="3" t="s">
        <v>320</v>
      </c>
    </row>
    <row r="258" spans="1:1" ht="15">
      <c r="A258" s="3" t="s">
        <v>321</v>
      </c>
    </row>
    <row r="259" spans="1:1" ht="15">
      <c r="A259" s="3" t="s">
        <v>322</v>
      </c>
    </row>
    <row r="260" spans="1:1" ht="15">
      <c r="A260" s="3" t="s">
        <v>323</v>
      </c>
    </row>
    <row r="261" spans="1:1" ht="15">
      <c r="A261" s="3" t="s">
        <v>324</v>
      </c>
    </row>
    <row r="262" spans="1:1" ht="15">
      <c r="A262" s="3" t="s">
        <v>325</v>
      </c>
    </row>
    <row r="263" spans="1:1" ht="15">
      <c r="A263" s="3" t="s">
        <v>326</v>
      </c>
    </row>
    <row r="264" spans="1:1" ht="15">
      <c r="A264" s="3" t="s">
        <v>327</v>
      </c>
    </row>
    <row r="265" spans="1:1" ht="15">
      <c r="A265" s="3" t="s">
        <v>328</v>
      </c>
    </row>
    <row r="266" spans="1:1" ht="15">
      <c r="A266" s="3" t="s">
        <v>329</v>
      </c>
    </row>
    <row r="267" spans="1:1" ht="15">
      <c r="A267" s="3" t="s">
        <v>330</v>
      </c>
    </row>
    <row r="268" spans="1:1" ht="15">
      <c r="A268" s="3" t="s">
        <v>331</v>
      </c>
    </row>
    <row r="269" spans="1:1" ht="15">
      <c r="A269" s="3" t="s">
        <v>332</v>
      </c>
    </row>
    <row r="270" spans="1:1" ht="15">
      <c r="A270" s="3" t="s">
        <v>333</v>
      </c>
    </row>
    <row r="271" spans="1:1" ht="15">
      <c r="A271" s="3" t="s">
        <v>334</v>
      </c>
    </row>
    <row r="272" spans="1:1" ht="15">
      <c r="A272" s="3" t="s">
        <v>335</v>
      </c>
    </row>
    <row r="273" spans="1:1" ht="15">
      <c r="A273" s="3" t="s">
        <v>336</v>
      </c>
    </row>
    <row r="274" spans="1:1" ht="15">
      <c r="A274" s="3" t="s">
        <v>337</v>
      </c>
    </row>
    <row r="275" spans="1:1" ht="15">
      <c r="A275" s="3" t="s">
        <v>338</v>
      </c>
    </row>
    <row r="276" spans="1:1" ht="15">
      <c r="A276" s="3" t="s">
        <v>339</v>
      </c>
    </row>
    <row r="277" spans="1:1" ht="15">
      <c r="A277" s="3" t="s">
        <v>340</v>
      </c>
    </row>
    <row r="278" spans="1:1" ht="15">
      <c r="A278" s="3" t="s">
        <v>341</v>
      </c>
    </row>
    <row r="279" spans="1:1" ht="15">
      <c r="A279" s="3" t="s">
        <v>342</v>
      </c>
    </row>
    <row r="280" spans="1:1" ht="15">
      <c r="A280" s="3" t="s">
        <v>343</v>
      </c>
    </row>
    <row r="281" spans="1:1" ht="15">
      <c r="A281" s="3" t="s">
        <v>344</v>
      </c>
    </row>
    <row r="282" spans="1:1" ht="15">
      <c r="A282" s="3" t="s">
        <v>345</v>
      </c>
    </row>
    <row r="283" spans="1:1" ht="15">
      <c r="A283" s="3" t="s">
        <v>346</v>
      </c>
    </row>
    <row r="284" spans="1:1" ht="15">
      <c r="A284" s="3" t="s">
        <v>347</v>
      </c>
    </row>
    <row r="285" spans="1:1" ht="15">
      <c r="A285" s="3" t="s">
        <v>348</v>
      </c>
    </row>
    <row r="286" spans="1:1" ht="15">
      <c r="A286" s="3" t="s">
        <v>349</v>
      </c>
    </row>
    <row r="287" spans="1:1" ht="15">
      <c r="A287" s="3" t="s">
        <v>350</v>
      </c>
    </row>
    <row r="288" spans="1:1" ht="15">
      <c r="A288" s="3" t="s">
        <v>351</v>
      </c>
    </row>
    <row r="289" spans="1:1" ht="15">
      <c r="A289" s="3" t="s">
        <v>352</v>
      </c>
    </row>
    <row r="290" spans="1:1" ht="15">
      <c r="A290" s="3" t="s">
        <v>353</v>
      </c>
    </row>
    <row r="291" spans="1:1" ht="15">
      <c r="A291" s="3" t="s">
        <v>354</v>
      </c>
    </row>
    <row r="292" spans="1:1" ht="15">
      <c r="A292" s="3" t="s">
        <v>355</v>
      </c>
    </row>
    <row r="293" spans="1:1" ht="15">
      <c r="A293" s="3" t="s">
        <v>356</v>
      </c>
    </row>
    <row r="294" spans="1:1" ht="15">
      <c r="A294" s="3" t="s">
        <v>357</v>
      </c>
    </row>
    <row r="295" spans="1:1" ht="15">
      <c r="A295" s="3" t="s">
        <v>358</v>
      </c>
    </row>
    <row r="296" spans="1:1" ht="15">
      <c r="A296" s="3" t="s">
        <v>359</v>
      </c>
    </row>
    <row r="297" spans="1:1" ht="15">
      <c r="A297" s="3" t="s">
        <v>360</v>
      </c>
    </row>
    <row r="298" spans="1:1" ht="15">
      <c r="A298" s="3" t="s">
        <v>361</v>
      </c>
    </row>
    <row r="299" spans="1:1" ht="15">
      <c r="A299" s="3" t="s">
        <v>362</v>
      </c>
    </row>
    <row r="300" spans="1:1" ht="15">
      <c r="A300" s="3" t="s">
        <v>363</v>
      </c>
    </row>
    <row r="301" spans="1:1" ht="15">
      <c r="A301" s="3" t="s">
        <v>364</v>
      </c>
    </row>
    <row r="302" spans="1:1" ht="15">
      <c r="A302" s="3" t="s">
        <v>365</v>
      </c>
    </row>
    <row r="303" spans="1:1" ht="15">
      <c r="A303" s="3" t="s">
        <v>366</v>
      </c>
    </row>
    <row r="304" spans="1:1" ht="15">
      <c r="A304" s="3" t="s">
        <v>367</v>
      </c>
    </row>
    <row r="305" spans="1:1" ht="15">
      <c r="A305" s="3" t="s">
        <v>368</v>
      </c>
    </row>
    <row r="306" spans="1:1" ht="15">
      <c r="A306" s="3" t="s">
        <v>369</v>
      </c>
    </row>
    <row r="307" spans="1:1" ht="15">
      <c r="A307" s="3" t="s">
        <v>370</v>
      </c>
    </row>
    <row r="308" spans="1:1" ht="15">
      <c r="A308" s="3" t="s">
        <v>371</v>
      </c>
    </row>
    <row r="309" spans="1:1" ht="15">
      <c r="A309" s="3" t="s">
        <v>372</v>
      </c>
    </row>
    <row r="310" spans="1:1" ht="15">
      <c r="A310" s="3" t="s">
        <v>373</v>
      </c>
    </row>
    <row r="311" spans="1:1" ht="15">
      <c r="A311" s="3" t="s">
        <v>374</v>
      </c>
    </row>
    <row r="312" spans="1:1" ht="15">
      <c r="A312" s="3" t="s">
        <v>375</v>
      </c>
    </row>
    <row r="313" spans="1:1" ht="15">
      <c r="A313" s="3" t="s">
        <v>376</v>
      </c>
    </row>
    <row r="314" spans="1:1" ht="15">
      <c r="A314" s="3" t="s">
        <v>377</v>
      </c>
    </row>
    <row r="315" spans="1:1" ht="15">
      <c r="A315" s="3" t="s">
        <v>378</v>
      </c>
    </row>
    <row r="316" spans="1:1" ht="15">
      <c r="A316" s="3" t="s">
        <v>379</v>
      </c>
    </row>
    <row r="317" spans="1:1" ht="15">
      <c r="A317" s="3" t="s">
        <v>380</v>
      </c>
    </row>
    <row r="318" spans="1:1" ht="15">
      <c r="A318" s="3" t="s">
        <v>381</v>
      </c>
    </row>
    <row r="319" spans="1:1" ht="15">
      <c r="A319" s="3" t="s">
        <v>382</v>
      </c>
    </row>
    <row r="320" spans="1:1" ht="15">
      <c r="A320" s="3" t="s">
        <v>383</v>
      </c>
    </row>
    <row r="321" spans="1:1" ht="15">
      <c r="A321" s="3" t="s">
        <v>383</v>
      </c>
    </row>
    <row r="322" spans="1:1" ht="15">
      <c r="A322" s="3" t="s">
        <v>384</v>
      </c>
    </row>
    <row r="323" spans="1:1" ht="15">
      <c r="A323" s="3" t="s">
        <v>385</v>
      </c>
    </row>
    <row r="324" spans="1:1" ht="15">
      <c r="A324" s="3" t="s">
        <v>386</v>
      </c>
    </row>
    <row r="325" spans="1:1" ht="15">
      <c r="A325" s="3" t="s">
        <v>387</v>
      </c>
    </row>
    <row r="326" spans="1:1" ht="15">
      <c r="A326" s="3" t="s">
        <v>388</v>
      </c>
    </row>
    <row r="327" spans="1:1" ht="15">
      <c r="A327" s="3" t="s">
        <v>389</v>
      </c>
    </row>
    <row r="328" spans="1:1" ht="15">
      <c r="A328" s="3" t="s">
        <v>390</v>
      </c>
    </row>
    <row r="329" spans="1:1" ht="15">
      <c r="A329" s="3" t="s">
        <v>391</v>
      </c>
    </row>
    <row r="330" spans="1:1" ht="15">
      <c r="A330" s="3" t="s">
        <v>392</v>
      </c>
    </row>
    <row r="331" spans="1:1" ht="15">
      <c r="A331" s="3" t="s">
        <v>392</v>
      </c>
    </row>
    <row r="332" spans="1:1" ht="15">
      <c r="A332" s="3" t="s">
        <v>393</v>
      </c>
    </row>
    <row r="333" spans="1:1" ht="15">
      <c r="A333" s="3" t="s">
        <v>394</v>
      </c>
    </row>
    <row r="334" spans="1:1" ht="15">
      <c r="A334" s="3" t="s">
        <v>395</v>
      </c>
    </row>
    <row r="335" spans="1:1" ht="15">
      <c r="A335" s="3" t="s">
        <v>396</v>
      </c>
    </row>
    <row r="336" spans="1:1" ht="15">
      <c r="A336" s="3" t="s">
        <v>397</v>
      </c>
    </row>
    <row r="337" spans="1:1" ht="15">
      <c r="A337" s="3" t="s">
        <v>398</v>
      </c>
    </row>
    <row r="338" spans="1:1" ht="15">
      <c r="A338" s="3" t="s">
        <v>399</v>
      </c>
    </row>
    <row r="339" spans="1:1" ht="15">
      <c r="A339" s="3" t="s">
        <v>400</v>
      </c>
    </row>
    <row r="340" spans="1:1" ht="15">
      <c r="A340" s="3" t="s">
        <v>401</v>
      </c>
    </row>
    <row r="341" spans="1:1" ht="15">
      <c r="A341" s="3" t="s">
        <v>402</v>
      </c>
    </row>
    <row r="342" spans="1:1" ht="15">
      <c r="A342" s="3" t="s">
        <v>403</v>
      </c>
    </row>
    <row r="343" spans="1:1" ht="15">
      <c r="A343" s="3" t="s">
        <v>404</v>
      </c>
    </row>
    <row r="344" spans="1:1" ht="15">
      <c r="A344" s="3" t="s">
        <v>405</v>
      </c>
    </row>
    <row r="345" spans="1:1" ht="15">
      <c r="A345" s="3" t="s">
        <v>406</v>
      </c>
    </row>
    <row r="346" spans="1:1" ht="15">
      <c r="A346" s="3" t="s">
        <v>407</v>
      </c>
    </row>
    <row r="347" spans="1:1" s="5" customFormat="1" ht="15">
      <c r="A347" s="3" t="s">
        <v>407</v>
      </c>
    </row>
    <row r="348" spans="1:1" ht="15">
      <c r="A348" s="3" t="s">
        <v>408</v>
      </c>
    </row>
    <row r="349" spans="1:1" ht="15">
      <c r="A349" s="3" t="s">
        <v>409</v>
      </c>
    </row>
    <row r="350" spans="1:1" ht="15">
      <c r="A350" s="3" t="s">
        <v>410</v>
      </c>
    </row>
    <row r="351" spans="1:1" ht="15">
      <c r="A351" s="3" t="s">
        <v>411</v>
      </c>
    </row>
    <row r="352" spans="1:1" ht="15">
      <c r="A352" s="3" t="s">
        <v>412</v>
      </c>
    </row>
    <row r="353" spans="1:1" ht="15">
      <c r="A353" s="3" t="s">
        <v>413</v>
      </c>
    </row>
    <row r="354" spans="1:1" ht="15">
      <c r="A354" s="3" t="s">
        <v>414</v>
      </c>
    </row>
    <row r="355" spans="1:1" ht="15">
      <c r="A355" s="3" t="s">
        <v>415</v>
      </c>
    </row>
    <row r="356" spans="1:1" ht="15">
      <c r="A356" s="3" t="s">
        <v>416</v>
      </c>
    </row>
    <row r="357" spans="1:1" ht="15">
      <c r="A357" s="3" t="s">
        <v>417</v>
      </c>
    </row>
    <row r="358" spans="1:1" ht="15">
      <c r="A358" s="3" t="s">
        <v>418</v>
      </c>
    </row>
    <row r="359" spans="1:1" ht="15">
      <c r="A359" s="3" t="s">
        <v>419</v>
      </c>
    </row>
    <row r="360" spans="1:1" ht="15">
      <c r="A360" s="3" t="s">
        <v>420</v>
      </c>
    </row>
    <row r="361" spans="1:1" ht="15">
      <c r="A361" s="3" t="s">
        <v>421</v>
      </c>
    </row>
    <row r="362" spans="1:1" ht="15">
      <c r="A362" s="3" t="s">
        <v>422</v>
      </c>
    </row>
    <row r="363" spans="1:1" ht="15">
      <c r="A363" s="3" t="s">
        <v>423</v>
      </c>
    </row>
    <row r="364" spans="1:1" ht="15">
      <c r="A364" s="3" t="s">
        <v>424</v>
      </c>
    </row>
    <row r="365" spans="1:1" ht="15">
      <c r="A365" s="3" t="s">
        <v>425</v>
      </c>
    </row>
    <row r="366" spans="1:1" ht="15">
      <c r="A366" s="3" t="s">
        <v>426</v>
      </c>
    </row>
    <row r="367" spans="1:1" ht="15">
      <c r="A367" s="3" t="s">
        <v>427</v>
      </c>
    </row>
    <row r="368" spans="1:1" ht="15">
      <c r="A368" s="3" t="s">
        <v>428</v>
      </c>
    </row>
    <row r="369" spans="1:1" ht="15">
      <c r="A369" s="3" t="s">
        <v>429</v>
      </c>
    </row>
    <row r="370" spans="1:1" ht="15">
      <c r="A370" s="3" t="s">
        <v>430</v>
      </c>
    </row>
    <row r="371" spans="1:1" ht="15">
      <c r="A371" s="3" t="s">
        <v>431</v>
      </c>
    </row>
    <row r="372" spans="1:1" ht="15">
      <c r="A372" s="3" t="s">
        <v>432</v>
      </c>
    </row>
    <row r="373" spans="1:1" ht="15">
      <c r="A373" s="3" t="s">
        <v>433</v>
      </c>
    </row>
    <row r="374" spans="1:1" ht="15">
      <c r="A374" s="3" t="s">
        <v>434</v>
      </c>
    </row>
    <row r="375" spans="1:1" s="5" customFormat="1" ht="15">
      <c r="A375" s="3" t="s">
        <v>435</v>
      </c>
    </row>
    <row r="376" spans="1:1" ht="15">
      <c r="A376" s="3" t="s">
        <v>436</v>
      </c>
    </row>
    <row r="377" spans="1:1" ht="15">
      <c r="A377" s="3" t="s">
        <v>437</v>
      </c>
    </row>
    <row r="378" spans="1:1" ht="15">
      <c r="A378" s="3" t="s">
        <v>438</v>
      </c>
    </row>
    <row r="379" spans="1:1" ht="15">
      <c r="A379" s="3" t="s">
        <v>439</v>
      </c>
    </row>
    <row r="380" spans="1:1" ht="15">
      <c r="A380" s="3" t="s">
        <v>440</v>
      </c>
    </row>
    <row r="381" spans="1:1" ht="15">
      <c r="A381" s="3" t="s">
        <v>441</v>
      </c>
    </row>
    <row r="382" spans="1:1" ht="15">
      <c r="A382" s="3" t="s">
        <v>442</v>
      </c>
    </row>
    <row r="383" spans="1:1" ht="15">
      <c r="A383" s="3" t="s">
        <v>443</v>
      </c>
    </row>
    <row r="384" spans="1:1" ht="15">
      <c r="A384" s="3" t="s">
        <v>444</v>
      </c>
    </row>
    <row r="385" spans="1:1" ht="15">
      <c r="A385" s="3" t="s">
        <v>445</v>
      </c>
    </row>
    <row r="386" spans="1:1" ht="15">
      <c r="A386" s="3" t="s">
        <v>446</v>
      </c>
    </row>
    <row r="387" spans="1:1" ht="15">
      <c r="A387" s="3" t="s">
        <v>447</v>
      </c>
    </row>
    <row r="388" spans="1:1" ht="15">
      <c r="A388" s="3" t="s">
        <v>448</v>
      </c>
    </row>
    <row r="389" spans="1:1" ht="15">
      <c r="A389" s="3" t="s">
        <v>449</v>
      </c>
    </row>
    <row r="390" spans="1:1" ht="15">
      <c r="A390" s="3" t="s">
        <v>449</v>
      </c>
    </row>
    <row r="391" spans="1:1" ht="15">
      <c r="A391" s="3" t="s">
        <v>449</v>
      </c>
    </row>
    <row r="392" spans="1:1" s="5" customFormat="1" ht="15">
      <c r="A392" s="3" t="s">
        <v>450</v>
      </c>
    </row>
    <row r="393" spans="1:1" ht="15">
      <c r="A393" s="3" t="s">
        <v>451</v>
      </c>
    </row>
    <row r="394" spans="1:1" ht="15">
      <c r="A394" s="3" t="s">
        <v>452</v>
      </c>
    </row>
    <row r="395" spans="1:1" ht="15">
      <c r="A395" s="3" t="s">
        <v>453</v>
      </c>
    </row>
    <row r="396" spans="1:1" ht="15">
      <c r="A396" s="3" t="s">
        <v>454</v>
      </c>
    </row>
    <row r="397" spans="1:1" ht="15">
      <c r="A397" s="3" t="s">
        <v>455</v>
      </c>
    </row>
    <row r="398" spans="1:1" ht="15">
      <c r="A398" s="3" t="s">
        <v>455</v>
      </c>
    </row>
    <row r="399" spans="1:1" ht="15">
      <c r="A399" s="3" t="s">
        <v>455</v>
      </c>
    </row>
    <row r="400" spans="1:1" ht="15">
      <c r="A400" s="3" t="s">
        <v>456</v>
      </c>
    </row>
    <row r="401" spans="1:1" ht="15">
      <c r="A401" s="3" t="s">
        <v>457</v>
      </c>
    </row>
    <row r="402" spans="1:1" ht="15">
      <c r="A402" s="3" t="s">
        <v>458</v>
      </c>
    </row>
    <row r="403" spans="1:1" ht="15">
      <c r="A403" s="3" t="s">
        <v>459</v>
      </c>
    </row>
    <row r="404" spans="1:1" ht="15">
      <c r="A404" s="3" t="s">
        <v>459</v>
      </c>
    </row>
    <row r="405" spans="1:1" ht="15">
      <c r="A405" s="3" t="s">
        <v>460</v>
      </c>
    </row>
    <row r="406" spans="1:1" ht="15">
      <c r="A406" s="3" t="s">
        <v>461</v>
      </c>
    </row>
    <row r="407" spans="1:1" ht="15">
      <c r="A407" s="3" t="s">
        <v>462</v>
      </c>
    </row>
    <row r="408" spans="1:1" ht="15">
      <c r="A408" s="3" t="s">
        <v>463</v>
      </c>
    </row>
    <row r="409" spans="1:1" ht="15">
      <c r="A409" s="3" t="s">
        <v>464</v>
      </c>
    </row>
    <row r="410" spans="1:1" ht="15">
      <c r="A410" s="3" t="s">
        <v>465</v>
      </c>
    </row>
    <row r="411" spans="1:1" ht="15">
      <c r="A411" s="3" t="s">
        <v>466</v>
      </c>
    </row>
    <row r="412" spans="1:1" s="5" customFormat="1" ht="15">
      <c r="A412" s="3" t="s">
        <v>467</v>
      </c>
    </row>
    <row r="413" spans="1:1" ht="15">
      <c r="A413" s="3" t="s">
        <v>468</v>
      </c>
    </row>
    <row r="414" spans="1:1" ht="15">
      <c r="A414" s="3" t="s">
        <v>469</v>
      </c>
    </row>
    <row r="415" spans="1:1" ht="15">
      <c r="A415" s="3" t="s">
        <v>470</v>
      </c>
    </row>
    <row r="416" spans="1:1" ht="15">
      <c r="A416" s="3" t="s">
        <v>471</v>
      </c>
    </row>
    <row r="417" spans="1:1" ht="15">
      <c r="A417" s="3" t="s">
        <v>472</v>
      </c>
    </row>
    <row r="418" spans="1:1" ht="15">
      <c r="A418" s="3" t="s">
        <v>473</v>
      </c>
    </row>
    <row r="419" spans="1:1" ht="15">
      <c r="A419" s="3" t="s">
        <v>474</v>
      </c>
    </row>
    <row r="420" spans="1:1" ht="15">
      <c r="A420" s="3" t="s">
        <v>475</v>
      </c>
    </row>
    <row r="421" spans="1:1" ht="15">
      <c r="A421" s="3" t="s">
        <v>476</v>
      </c>
    </row>
    <row r="422" spans="1:1" ht="15">
      <c r="A422" s="3" t="s">
        <v>477</v>
      </c>
    </row>
    <row r="423" spans="1:1" ht="15">
      <c r="A423" s="3" t="s">
        <v>478</v>
      </c>
    </row>
    <row r="424" spans="1:1" ht="15">
      <c r="A424" s="3" t="s">
        <v>479</v>
      </c>
    </row>
    <row r="425" spans="1:1" ht="15">
      <c r="A425" s="3" t="s">
        <v>480</v>
      </c>
    </row>
    <row r="426" spans="1:1" ht="15">
      <c r="A426" s="3" t="s">
        <v>481</v>
      </c>
    </row>
    <row r="427" spans="1:1" ht="15">
      <c r="A427" s="3" t="s">
        <v>482</v>
      </c>
    </row>
    <row r="428" spans="1:1" ht="15">
      <c r="A428" s="3" t="s">
        <v>483</v>
      </c>
    </row>
    <row r="429" spans="1:1" ht="15">
      <c r="A429" s="3" t="s">
        <v>484</v>
      </c>
    </row>
    <row r="430" spans="1:1" ht="15">
      <c r="A430" s="3" t="s">
        <v>485</v>
      </c>
    </row>
    <row r="431" spans="1:1" ht="15">
      <c r="A431" s="3" t="s">
        <v>486</v>
      </c>
    </row>
    <row r="432" spans="1:1" ht="15">
      <c r="A432" s="3" t="s">
        <v>487</v>
      </c>
    </row>
    <row r="433" spans="1:1" ht="15">
      <c r="A433" s="3" t="s">
        <v>488</v>
      </c>
    </row>
    <row r="434" spans="1:1" ht="15">
      <c r="A434" s="3" t="s">
        <v>489</v>
      </c>
    </row>
    <row r="435" spans="1:1" ht="15">
      <c r="A435" s="3" t="s">
        <v>490</v>
      </c>
    </row>
    <row r="436" spans="1:1" ht="15">
      <c r="A436" s="3" t="s">
        <v>491</v>
      </c>
    </row>
    <row r="437" spans="1:1" ht="15">
      <c r="A437" s="3" t="s">
        <v>492</v>
      </c>
    </row>
    <row r="438" spans="1:1" ht="15">
      <c r="A438" s="3" t="s">
        <v>493</v>
      </c>
    </row>
    <row r="439" spans="1:1" ht="15">
      <c r="A439" s="3" t="s">
        <v>494</v>
      </c>
    </row>
    <row r="440" spans="1:1" ht="15">
      <c r="A440" s="3" t="s">
        <v>495</v>
      </c>
    </row>
    <row r="441" spans="1:1" ht="15">
      <c r="A441" s="3" t="s">
        <v>496</v>
      </c>
    </row>
    <row r="442" spans="1:1" ht="15">
      <c r="A442" s="3" t="s">
        <v>497</v>
      </c>
    </row>
    <row r="443" spans="1:1" ht="15">
      <c r="A443" s="3" t="s">
        <v>498</v>
      </c>
    </row>
    <row r="444" spans="1:1" ht="15">
      <c r="A444" s="3" t="s">
        <v>499</v>
      </c>
    </row>
    <row r="445" spans="1:1" ht="15">
      <c r="A445" s="3" t="s">
        <v>500</v>
      </c>
    </row>
    <row r="446" spans="1:1" ht="15">
      <c r="A446" s="3" t="s">
        <v>501</v>
      </c>
    </row>
    <row r="447" spans="1:1" ht="15">
      <c r="A447" s="3" t="s">
        <v>502</v>
      </c>
    </row>
    <row r="448" spans="1:1" ht="15">
      <c r="A448" s="3" t="s">
        <v>503</v>
      </c>
    </row>
    <row r="449" spans="1:1" ht="15">
      <c r="A449" s="3" t="s">
        <v>504</v>
      </c>
    </row>
    <row r="450" spans="1:1" ht="15">
      <c r="A450" s="3" t="s">
        <v>505</v>
      </c>
    </row>
    <row r="451" spans="1:1" ht="15">
      <c r="A451" s="3" t="s">
        <v>506</v>
      </c>
    </row>
    <row r="452" spans="1:1" ht="15">
      <c r="A452" s="3" t="s">
        <v>506</v>
      </c>
    </row>
    <row r="453" spans="1:1" ht="15">
      <c r="A453" s="3" t="s">
        <v>507</v>
      </c>
    </row>
    <row r="454" spans="1:1" s="5" customFormat="1" ht="15">
      <c r="A454" s="3" t="s">
        <v>508</v>
      </c>
    </row>
    <row r="455" spans="1:1" ht="15">
      <c r="A455" s="3" t="s">
        <v>509</v>
      </c>
    </row>
    <row r="456" spans="1:1" ht="15">
      <c r="A456" s="3" t="s">
        <v>510</v>
      </c>
    </row>
    <row r="457" spans="1:1" ht="15">
      <c r="A457" s="3" t="s">
        <v>511</v>
      </c>
    </row>
    <row r="458" spans="1:1" ht="15">
      <c r="A458" s="3" t="s">
        <v>512</v>
      </c>
    </row>
    <row r="459" spans="1:1" ht="15">
      <c r="A459" s="3" t="s">
        <v>513</v>
      </c>
    </row>
    <row r="460" spans="1:1" ht="15">
      <c r="A460" s="3" t="s">
        <v>514</v>
      </c>
    </row>
    <row r="461" spans="1:1" ht="15">
      <c r="A461" s="3" t="s">
        <v>515</v>
      </c>
    </row>
    <row r="462" spans="1:1" ht="15">
      <c r="A462" s="3" t="s">
        <v>516</v>
      </c>
    </row>
    <row r="463" spans="1:1" ht="15">
      <c r="A463" s="3" t="s">
        <v>517</v>
      </c>
    </row>
    <row r="464" spans="1:1" ht="15">
      <c r="A464" s="3" t="s">
        <v>518</v>
      </c>
    </row>
    <row r="465" spans="1:1" ht="15">
      <c r="A465" s="3" t="s">
        <v>519</v>
      </c>
    </row>
    <row r="466" spans="1:1" ht="15">
      <c r="A466" s="3" t="s">
        <v>520</v>
      </c>
    </row>
    <row r="467" spans="1:1" ht="15">
      <c r="A467" s="3" t="s">
        <v>521</v>
      </c>
    </row>
    <row r="468" spans="1:1" ht="15">
      <c r="A468" s="3" t="s">
        <v>522</v>
      </c>
    </row>
    <row r="469" spans="1:1" ht="15">
      <c r="A469" s="3" t="s">
        <v>523</v>
      </c>
    </row>
    <row r="470" spans="1:1" ht="15">
      <c r="A470" s="3" t="s">
        <v>524</v>
      </c>
    </row>
    <row r="471" spans="1:1" ht="15">
      <c r="A471" s="3" t="s">
        <v>525</v>
      </c>
    </row>
    <row r="472" spans="1:1" ht="15">
      <c r="A472" s="3" t="s">
        <v>526</v>
      </c>
    </row>
    <row r="473" spans="1:1" ht="15">
      <c r="A473" s="3" t="s">
        <v>527</v>
      </c>
    </row>
    <row r="474" spans="1:1" ht="15">
      <c r="A474" s="3" t="s">
        <v>528</v>
      </c>
    </row>
    <row r="475" spans="1:1" ht="15">
      <c r="A475" s="3" t="s">
        <v>529</v>
      </c>
    </row>
    <row r="476" spans="1:1" ht="15">
      <c r="A476" s="3" t="s">
        <v>530</v>
      </c>
    </row>
    <row r="477" spans="1:1" ht="15">
      <c r="A477" s="3" t="s">
        <v>531</v>
      </c>
    </row>
    <row r="478" spans="1:1" ht="15">
      <c r="A478" s="3" t="s">
        <v>532</v>
      </c>
    </row>
    <row r="479" spans="1:1" ht="15">
      <c r="A479" s="3" t="s">
        <v>533</v>
      </c>
    </row>
    <row r="480" spans="1:1" s="5" customFormat="1" ht="15">
      <c r="A480" s="3" t="s">
        <v>534</v>
      </c>
    </row>
    <row r="481" spans="1:1" ht="15">
      <c r="A481" s="3" t="s">
        <v>535</v>
      </c>
    </row>
    <row r="482" spans="1:1" ht="15">
      <c r="A482" s="3" t="s">
        <v>536</v>
      </c>
    </row>
    <row r="483" spans="1:1" ht="15">
      <c r="A483" s="3" t="s">
        <v>537</v>
      </c>
    </row>
    <row r="484" spans="1:1" ht="15">
      <c r="A484" s="3" t="s">
        <v>537</v>
      </c>
    </row>
    <row r="485" spans="1:1" ht="15">
      <c r="A485" s="3" t="s">
        <v>538</v>
      </c>
    </row>
    <row r="486" spans="1:1" ht="15">
      <c r="A486" s="3" t="s">
        <v>539</v>
      </c>
    </row>
    <row r="487" spans="1:1" ht="15">
      <c r="A487" s="3" t="s">
        <v>540</v>
      </c>
    </row>
    <row r="488" spans="1:1" ht="15">
      <c r="A488" s="3" t="s">
        <v>541</v>
      </c>
    </row>
    <row r="489" spans="1:1" ht="15">
      <c r="A489" s="3" t="s">
        <v>542</v>
      </c>
    </row>
    <row r="490" spans="1:1" ht="15">
      <c r="A490" s="3" t="s">
        <v>543</v>
      </c>
    </row>
    <row r="491" spans="1:1" ht="15">
      <c r="A491" s="3" t="s">
        <v>544</v>
      </c>
    </row>
    <row r="492" spans="1:1" ht="15">
      <c r="A492" s="3" t="s">
        <v>545</v>
      </c>
    </row>
    <row r="493" spans="1:1" ht="15">
      <c r="A493" s="3" t="s">
        <v>546</v>
      </c>
    </row>
    <row r="494" spans="1:1" ht="15">
      <c r="A494" s="3" t="s">
        <v>547</v>
      </c>
    </row>
    <row r="495" spans="1:1" ht="15">
      <c r="A495" s="3" t="s">
        <v>548</v>
      </c>
    </row>
    <row r="496" spans="1:1" ht="15">
      <c r="A496" s="3" t="s">
        <v>549</v>
      </c>
    </row>
    <row r="497" spans="1:1" ht="15">
      <c r="A497" s="3" t="s">
        <v>549</v>
      </c>
    </row>
    <row r="498" spans="1:1" ht="15">
      <c r="A498" s="3" t="s">
        <v>549</v>
      </c>
    </row>
    <row r="499" spans="1:1" ht="15">
      <c r="A499" s="3" t="s">
        <v>550</v>
      </c>
    </row>
    <row r="500" spans="1:1" ht="15">
      <c r="A500" s="3" t="s">
        <v>551</v>
      </c>
    </row>
    <row r="501" spans="1:1" ht="15">
      <c r="A501" s="3" t="s">
        <v>552</v>
      </c>
    </row>
    <row r="502" spans="1:1" ht="15">
      <c r="A502" s="3" t="s">
        <v>552</v>
      </c>
    </row>
    <row r="503" spans="1:1" ht="15">
      <c r="A503" s="3" t="s">
        <v>553</v>
      </c>
    </row>
    <row r="504" spans="1:1" ht="15">
      <c r="A504" s="3" t="s">
        <v>553</v>
      </c>
    </row>
    <row r="505" spans="1:1" ht="15">
      <c r="A505" s="3" t="s">
        <v>553</v>
      </c>
    </row>
    <row r="506" spans="1:1" ht="15">
      <c r="A506" s="3" t="s">
        <v>554</v>
      </c>
    </row>
    <row r="507" spans="1:1" ht="15">
      <c r="A507" s="3" t="s">
        <v>555</v>
      </c>
    </row>
    <row r="508" spans="1:1" ht="15">
      <c r="A508" s="3" t="s">
        <v>556</v>
      </c>
    </row>
    <row r="509" spans="1:1" ht="15">
      <c r="A509" s="3" t="s">
        <v>557</v>
      </c>
    </row>
    <row r="510" spans="1:1" ht="15">
      <c r="A510" s="3" t="s">
        <v>558</v>
      </c>
    </row>
    <row r="511" spans="1:1" ht="15">
      <c r="A511" s="3" t="s">
        <v>559</v>
      </c>
    </row>
    <row r="512" spans="1:1" s="5" customFormat="1" ht="15">
      <c r="A512" s="3" t="s">
        <v>560</v>
      </c>
    </row>
    <row r="513" spans="1:1" ht="15">
      <c r="A513" s="3" t="s">
        <v>561</v>
      </c>
    </row>
    <row r="514" spans="1:1" ht="15">
      <c r="A514" s="3" t="s">
        <v>562</v>
      </c>
    </row>
    <row r="515" spans="1:1" ht="15">
      <c r="A515" s="3" t="s">
        <v>563</v>
      </c>
    </row>
    <row r="516" spans="1:1" ht="15">
      <c r="A516" s="3" t="s">
        <v>564</v>
      </c>
    </row>
    <row r="517" spans="1:1" ht="15">
      <c r="A517" s="3" t="s">
        <v>565</v>
      </c>
    </row>
    <row r="518" spans="1:1" ht="15">
      <c r="A518" s="3" t="s">
        <v>566</v>
      </c>
    </row>
    <row r="519" spans="1:1" ht="15">
      <c r="A519" s="3" t="s">
        <v>567</v>
      </c>
    </row>
    <row r="520" spans="1:1" ht="15">
      <c r="A520" s="3" t="s">
        <v>568</v>
      </c>
    </row>
    <row r="521" spans="1:1" ht="15">
      <c r="A521" s="3" t="s">
        <v>569</v>
      </c>
    </row>
    <row r="522" spans="1:1" ht="15">
      <c r="A522" s="3" t="s">
        <v>570</v>
      </c>
    </row>
    <row r="523" spans="1:1" ht="15">
      <c r="A523" s="3" t="s">
        <v>571</v>
      </c>
    </row>
    <row r="524" spans="1:1" ht="15">
      <c r="A524" s="3" t="s">
        <v>572</v>
      </c>
    </row>
    <row r="525" spans="1:1" ht="15">
      <c r="A525" s="3" t="s">
        <v>573</v>
      </c>
    </row>
    <row r="526" spans="1:1" ht="15">
      <c r="A526" s="3" t="s">
        <v>574</v>
      </c>
    </row>
    <row r="527" spans="1:1" ht="15">
      <c r="A527" s="3" t="s">
        <v>575</v>
      </c>
    </row>
    <row r="528" spans="1:1" ht="15">
      <c r="A528" s="3" t="s">
        <v>576</v>
      </c>
    </row>
    <row r="529" spans="1:1" ht="15">
      <c r="A529" s="3" t="s">
        <v>577</v>
      </c>
    </row>
    <row r="530" spans="1:1" ht="15">
      <c r="A530" s="3" t="s">
        <v>578</v>
      </c>
    </row>
    <row r="531" spans="1:1" ht="15">
      <c r="A531" s="3" t="s">
        <v>579</v>
      </c>
    </row>
    <row r="532" spans="1:1" ht="15">
      <c r="A532" s="3" t="s">
        <v>580</v>
      </c>
    </row>
    <row r="533" spans="1:1" ht="15">
      <c r="A533" s="3" t="s">
        <v>581</v>
      </c>
    </row>
    <row r="534" spans="1:1" ht="15">
      <c r="A534" s="3" t="s">
        <v>582</v>
      </c>
    </row>
    <row r="535" spans="1:1" ht="15">
      <c r="A535" s="3" t="s">
        <v>583</v>
      </c>
    </row>
    <row r="536" spans="1:1" ht="15">
      <c r="A536" s="3" t="s">
        <v>584</v>
      </c>
    </row>
    <row r="537" spans="1:1" ht="15">
      <c r="A537" s="3" t="s">
        <v>585</v>
      </c>
    </row>
    <row r="538" spans="1:1" ht="15">
      <c r="A538" s="3" t="s">
        <v>586</v>
      </c>
    </row>
    <row r="539" spans="1:1" ht="15">
      <c r="A539" s="3" t="s">
        <v>587</v>
      </c>
    </row>
    <row r="540" spans="1:1" ht="15">
      <c r="A540" s="3" t="s">
        <v>588</v>
      </c>
    </row>
    <row r="541" spans="1:1" s="5" customFormat="1" ht="15">
      <c r="A541" s="3" t="s">
        <v>589</v>
      </c>
    </row>
    <row r="542" spans="1:1" ht="15">
      <c r="A542" s="3" t="s">
        <v>590</v>
      </c>
    </row>
    <row r="543" spans="1:1" ht="15">
      <c r="A543" s="3" t="s">
        <v>591</v>
      </c>
    </row>
    <row r="544" spans="1:1" ht="15">
      <c r="A544" s="3" t="s">
        <v>591</v>
      </c>
    </row>
    <row r="545" spans="1:1" ht="15">
      <c r="A545" s="3" t="s">
        <v>592</v>
      </c>
    </row>
    <row r="546" spans="1:1" ht="15">
      <c r="A546" s="3" t="s">
        <v>593</v>
      </c>
    </row>
    <row r="547" spans="1:1" ht="15">
      <c r="A547" s="3" t="s">
        <v>594</v>
      </c>
    </row>
    <row r="548" spans="1:1" ht="15">
      <c r="A548" s="3" t="s">
        <v>595</v>
      </c>
    </row>
    <row r="549" spans="1:1" ht="15">
      <c r="A549" s="3" t="s">
        <v>596</v>
      </c>
    </row>
    <row r="550" spans="1:1" ht="15">
      <c r="A550" s="3" t="s">
        <v>596</v>
      </c>
    </row>
    <row r="551" spans="1:1" ht="15">
      <c r="A551" s="3" t="s">
        <v>597</v>
      </c>
    </row>
    <row r="552" spans="1:1" ht="15">
      <c r="A552" s="3" t="s">
        <v>598</v>
      </c>
    </row>
    <row r="553" spans="1:1" ht="15">
      <c r="A553" s="3" t="s">
        <v>599</v>
      </c>
    </row>
    <row r="554" spans="1:1" ht="15">
      <c r="A554" s="3" t="s">
        <v>600</v>
      </c>
    </row>
    <row r="555" spans="1:1" ht="15">
      <c r="A555" s="3" t="s">
        <v>601</v>
      </c>
    </row>
    <row r="556" spans="1:1" ht="15">
      <c r="A556" s="3" t="s">
        <v>602</v>
      </c>
    </row>
    <row r="557" spans="1:1" ht="15">
      <c r="A557" s="3" t="s">
        <v>603</v>
      </c>
    </row>
    <row r="558" spans="1:1" ht="15">
      <c r="A558" s="3" t="s">
        <v>604</v>
      </c>
    </row>
    <row r="559" spans="1:1" ht="15">
      <c r="A559" s="3" t="s">
        <v>605</v>
      </c>
    </row>
    <row r="560" spans="1:1" ht="15">
      <c r="A560" s="3" t="s">
        <v>606</v>
      </c>
    </row>
    <row r="561" spans="1:1" ht="15">
      <c r="A561" s="3" t="s">
        <v>607</v>
      </c>
    </row>
    <row r="562" spans="1:1" ht="15">
      <c r="A562" s="3" t="s">
        <v>608</v>
      </c>
    </row>
    <row r="563" spans="1:1" ht="15">
      <c r="A563" s="3" t="s">
        <v>609</v>
      </c>
    </row>
    <row r="564" spans="1:1" ht="15">
      <c r="A564" s="3" t="s">
        <v>610</v>
      </c>
    </row>
    <row r="565" spans="1:1" ht="15">
      <c r="A565" s="3" t="s">
        <v>611</v>
      </c>
    </row>
    <row r="566" spans="1:1" ht="15">
      <c r="A566" s="3" t="s">
        <v>612</v>
      </c>
    </row>
    <row r="567" spans="1:1" ht="15">
      <c r="A567" s="3" t="s">
        <v>613</v>
      </c>
    </row>
    <row r="568" spans="1:1" ht="15">
      <c r="A568" s="3" t="s">
        <v>614</v>
      </c>
    </row>
    <row r="569" spans="1:1" ht="15">
      <c r="A569" s="3" t="s">
        <v>615</v>
      </c>
    </row>
    <row r="570" spans="1:1" ht="15">
      <c r="A570" s="3" t="s">
        <v>616</v>
      </c>
    </row>
    <row r="571" spans="1:1" ht="15">
      <c r="A571" s="3" t="s">
        <v>616</v>
      </c>
    </row>
    <row r="572" spans="1:1" ht="15">
      <c r="A572" s="3" t="s">
        <v>617</v>
      </c>
    </row>
    <row r="573" spans="1:1" ht="15">
      <c r="A573" s="3" t="s">
        <v>618</v>
      </c>
    </row>
    <row r="574" spans="1:1" ht="15">
      <c r="A574" s="3" t="s">
        <v>619</v>
      </c>
    </row>
    <row r="575" spans="1:1" ht="15">
      <c r="A575" s="3" t="s">
        <v>620</v>
      </c>
    </row>
    <row r="576" spans="1:1" ht="15">
      <c r="A576" s="3" t="s">
        <v>621</v>
      </c>
    </row>
    <row r="577" spans="1:1" ht="15">
      <c r="A577" s="3" t="s">
        <v>622</v>
      </c>
    </row>
    <row r="578" spans="1:1" ht="15">
      <c r="A578" s="3" t="s">
        <v>623</v>
      </c>
    </row>
    <row r="579" spans="1:1" ht="15">
      <c r="A579" s="3" t="s">
        <v>624</v>
      </c>
    </row>
    <row r="580" spans="1:1" ht="12.75" customHeight="1">
      <c r="A580" s="3" t="s">
        <v>625</v>
      </c>
    </row>
    <row r="581" spans="1:1" ht="15">
      <c r="A581" s="3" t="s">
        <v>626</v>
      </c>
    </row>
    <row r="582" spans="1:1" ht="15">
      <c r="A582" s="3" t="s">
        <v>627</v>
      </c>
    </row>
    <row r="583" spans="1:1" ht="15">
      <c r="A583" s="3" t="s">
        <v>628</v>
      </c>
    </row>
    <row r="584" spans="1:1" ht="15">
      <c r="A584" s="3" t="s">
        <v>629</v>
      </c>
    </row>
    <row r="585" spans="1:1" ht="15">
      <c r="A585" s="3" t="s">
        <v>630</v>
      </c>
    </row>
    <row r="586" spans="1:1" ht="15">
      <c r="A586" s="3" t="s">
        <v>631</v>
      </c>
    </row>
    <row r="587" spans="1:1" ht="15">
      <c r="A587" s="3" t="s">
        <v>632</v>
      </c>
    </row>
    <row r="588" spans="1:1" ht="15">
      <c r="A588" s="3" t="s">
        <v>633</v>
      </c>
    </row>
    <row r="589" spans="1:1" ht="15">
      <c r="A589" s="3" t="s">
        <v>634</v>
      </c>
    </row>
    <row r="590" spans="1:1" ht="15">
      <c r="A590" s="3" t="s">
        <v>635</v>
      </c>
    </row>
    <row r="591" spans="1:1" ht="15">
      <c r="A591" s="3" t="s">
        <v>636</v>
      </c>
    </row>
    <row r="592" spans="1:1" ht="15">
      <c r="A592" s="3" t="s">
        <v>636</v>
      </c>
    </row>
    <row r="593" spans="1:1" ht="15">
      <c r="A593" s="3" t="s">
        <v>637</v>
      </c>
    </row>
    <row r="594" spans="1:1" ht="15">
      <c r="A594" s="3" t="s">
        <v>638</v>
      </c>
    </row>
    <row r="595" spans="1:1" ht="15">
      <c r="A595" s="3" t="s">
        <v>639</v>
      </c>
    </row>
    <row r="596" spans="1:1" ht="15">
      <c r="A596" s="3" t="s">
        <v>640</v>
      </c>
    </row>
    <row r="597" spans="1:1" ht="15">
      <c r="A597" s="3" t="s">
        <v>640</v>
      </c>
    </row>
    <row r="598" spans="1:1" ht="15">
      <c r="A598" s="3" t="s">
        <v>641</v>
      </c>
    </row>
    <row r="599" spans="1:1" ht="15">
      <c r="A599" s="3" t="s">
        <v>642</v>
      </c>
    </row>
    <row r="600" spans="1:1" ht="15">
      <c r="A600" s="3" t="s">
        <v>643</v>
      </c>
    </row>
    <row r="601" spans="1:1" ht="15">
      <c r="A601" s="3" t="s">
        <v>644</v>
      </c>
    </row>
    <row r="602" spans="1:1" ht="15">
      <c r="A602" s="3" t="s">
        <v>645</v>
      </c>
    </row>
    <row r="603" spans="1:1" ht="15">
      <c r="A603" s="3" t="s">
        <v>646</v>
      </c>
    </row>
    <row r="604" spans="1:1" ht="15">
      <c r="A604" s="3" t="s">
        <v>647</v>
      </c>
    </row>
    <row r="605" spans="1:1" ht="15">
      <c r="A605" s="3" t="s">
        <v>647</v>
      </c>
    </row>
    <row r="606" spans="1:1" ht="15">
      <c r="A606" s="3" t="s">
        <v>647</v>
      </c>
    </row>
    <row r="607" spans="1:1" ht="15">
      <c r="A607" s="3" t="s">
        <v>648</v>
      </c>
    </row>
    <row r="608" spans="1:1" ht="15">
      <c r="A608" s="3" t="s">
        <v>649</v>
      </c>
    </row>
    <row r="609" spans="1:1" ht="15">
      <c r="A609" s="3" t="s">
        <v>650</v>
      </c>
    </row>
    <row r="610" spans="1:1" ht="15">
      <c r="A610" s="3" t="s">
        <v>651</v>
      </c>
    </row>
    <row r="611" spans="1:1" ht="15">
      <c r="A611" s="3" t="s">
        <v>652</v>
      </c>
    </row>
    <row r="612" spans="1:1" ht="15">
      <c r="A612" s="3" t="s">
        <v>653</v>
      </c>
    </row>
    <row r="613" spans="1:1" ht="15">
      <c r="A613" s="3" t="s">
        <v>654</v>
      </c>
    </row>
    <row r="614" spans="1:1" ht="15">
      <c r="A614" s="3" t="s">
        <v>655</v>
      </c>
    </row>
    <row r="615" spans="1:1" ht="15">
      <c r="A615" s="3" t="s">
        <v>656</v>
      </c>
    </row>
    <row r="616" spans="1:1" ht="12.75" customHeight="1">
      <c r="A616" s="3" t="s">
        <v>657</v>
      </c>
    </row>
    <row r="617" spans="1:1" ht="15">
      <c r="A617" s="3" t="s">
        <v>658</v>
      </c>
    </row>
    <row r="618" spans="1:1" ht="15">
      <c r="A618" s="3" t="s">
        <v>659</v>
      </c>
    </row>
    <row r="619" spans="1:1" ht="15">
      <c r="A619" s="3" t="s">
        <v>660</v>
      </c>
    </row>
    <row r="620" spans="1:1" ht="15">
      <c r="A620" s="3" t="s">
        <v>661</v>
      </c>
    </row>
    <row r="621" spans="1:1" ht="15">
      <c r="A621" s="3" t="s">
        <v>662</v>
      </c>
    </row>
    <row r="622" spans="1:1" ht="15">
      <c r="A622" s="3" t="s">
        <v>663</v>
      </c>
    </row>
    <row r="623" spans="1:1" ht="15">
      <c r="A623" s="3" t="s">
        <v>664</v>
      </c>
    </row>
    <row r="624" spans="1:1" ht="15">
      <c r="A624" s="3" t="s">
        <v>665</v>
      </c>
    </row>
    <row r="625" spans="1:1" ht="15">
      <c r="A625" s="3" t="s">
        <v>666</v>
      </c>
    </row>
    <row r="626" spans="1:1" ht="15">
      <c r="A626" s="3" t="s">
        <v>667</v>
      </c>
    </row>
    <row r="627" spans="1:1" ht="15">
      <c r="A627" s="3" t="s">
        <v>668</v>
      </c>
    </row>
    <row r="628" spans="1:1" ht="15">
      <c r="A628" s="3" t="s">
        <v>669</v>
      </c>
    </row>
    <row r="629" spans="1:1" ht="15">
      <c r="A629" s="3" t="s">
        <v>670</v>
      </c>
    </row>
    <row r="630" spans="1:1" ht="15">
      <c r="A630" s="3" t="s">
        <v>671</v>
      </c>
    </row>
    <row r="631" spans="1:1" ht="15">
      <c r="A631" s="3" t="s">
        <v>672</v>
      </c>
    </row>
    <row r="632" spans="1:1" ht="15">
      <c r="A632" s="3" t="s">
        <v>673</v>
      </c>
    </row>
    <row r="633" spans="1:1" ht="15">
      <c r="A633" s="3" t="s">
        <v>674</v>
      </c>
    </row>
    <row r="634" spans="1:1" ht="15">
      <c r="A634" s="3" t="s">
        <v>675</v>
      </c>
    </row>
    <row r="635" spans="1:1" ht="15">
      <c r="A635" s="3" t="s">
        <v>676</v>
      </c>
    </row>
    <row r="636" spans="1:1" ht="15">
      <c r="A636" s="3" t="s">
        <v>677</v>
      </c>
    </row>
    <row r="637" spans="1:1" ht="15">
      <c r="A637" s="3" t="s">
        <v>678</v>
      </c>
    </row>
    <row r="638" spans="1:1" ht="15">
      <c r="A638" s="3" t="s">
        <v>679</v>
      </c>
    </row>
    <row r="639" spans="1:1" ht="15">
      <c r="A639" s="3" t="s">
        <v>680</v>
      </c>
    </row>
    <row r="640" spans="1:1" ht="15">
      <c r="A640" s="3" t="s">
        <v>681</v>
      </c>
    </row>
    <row r="641" spans="1:1" ht="15">
      <c r="A641" s="3" t="s">
        <v>682</v>
      </c>
    </row>
    <row r="642" spans="1:1" ht="15">
      <c r="A642" s="3" t="s">
        <v>683</v>
      </c>
    </row>
    <row r="643" spans="1:1" ht="15">
      <c r="A643" s="3" t="s">
        <v>684</v>
      </c>
    </row>
    <row r="644" spans="1:1" ht="15">
      <c r="A644" s="3" t="s">
        <v>685</v>
      </c>
    </row>
    <row r="645" spans="1:1" ht="15">
      <c r="A645" s="3" t="s">
        <v>686</v>
      </c>
    </row>
    <row r="646" spans="1:1" ht="15">
      <c r="A646" s="3" t="s">
        <v>687</v>
      </c>
    </row>
    <row r="647" spans="1:1" ht="15">
      <c r="A647" s="3" t="s">
        <v>688</v>
      </c>
    </row>
    <row r="648" spans="1:1" ht="15">
      <c r="A648" s="3" t="s">
        <v>689</v>
      </c>
    </row>
    <row r="649" spans="1:1" ht="15">
      <c r="A649" s="3" t="s">
        <v>690</v>
      </c>
    </row>
    <row r="650" spans="1:1" ht="15">
      <c r="A650" s="3" t="s">
        <v>691</v>
      </c>
    </row>
    <row r="651" spans="1:1" ht="15">
      <c r="A651" s="3" t="s">
        <v>692</v>
      </c>
    </row>
    <row r="652" spans="1:1" ht="15">
      <c r="A652" s="3" t="s">
        <v>693</v>
      </c>
    </row>
    <row r="653" spans="1:1" ht="15">
      <c r="A653" s="3" t="s">
        <v>693</v>
      </c>
    </row>
    <row r="654" spans="1:1" ht="15">
      <c r="A654" s="3" t="s">
        <v>694</v>
      </c>
    </row>
    <row r="655" spans="1:1" ht="15">
      <c r="A655" s="3" t="s">
        <v>695</v>
      </c>
    </row>
    <row r="656" spans="1:1" ht="15">
      <c r="A656" s="3" t="s">
        <v>696</v>
      </c>
    </row>
    <row r="657" spans="1:1" ht="15">
      <c r="A657" s="3" t="s">
        <v>697</v>
      </c>
    </row>
    <row r="658" spans="1:1" s="5" customFormat="1" ht="15">
      <c r="A658" s="3" t="s">
        <v>698</v>
      </c>
    </row>
    <row r="659" spans="1:1" ht="15">
      <c r="A659" s="3" t="s">
        <v>699</v>
      </c>
    </row>
    <row r="660" spans="1:1" ht="15">
      <c r="A660" s="3" t="s">
        <v>700</v>
      </c>
    </row>
    <row r="661" spans="1:1" ht="15">
      <c r="A661" s="3" t="s">
        <v>701</v>
      </c>
    </row>
    <row r="662" spans="1:1" ht="15">
      <c r="A662" s="3" t="s">
        <v>702</v>
      </c>
    </row>
    <row r="663" spans="1:1" ht="15">
      <c r="A663" s="3" t="s">
        <v>703</v>
      </c>
    </row>
    <row r="664" spans="1:1" ht="15">
      <c r="A664" s="3" t="s">
        <v>704</v>
      </c>
    </row>
    <row r="665" spans="1:1" ht="15">
      <c r="A665" s="3" t="s">
        <v>705</v>
      </c>
    </row>
    <row r="666" spans="1:1" ht="15">
      <c r="A666" s="3" t="s">
        <v>706</v>
      </c>
    </row>
    <row r="667" spans="1:1" ht="15">
      <c r="A667" s="3" t="s">
        <v>707</v>
      </c>
    </row>
    <row r="668" spans="1:1" s="5" customFormat="1" ht="15">
      <c r="A668" s="3" t="s">
        <v>708</v>
      </c>
    </row>
    <row r="669" spans="1:1" ht="15">
      <c r="A669" s="3" t="s">
        <v>709</v>
      </c>
    </row>
    <row r="670" spans="1:1" ht="15">
      <c r="A670" s="3" t="s">
        <v>710</v>
      </c>
    </row>
    <row r="671" spans="1:1" ht="15">
      <c r="A671" s="3" t="s">
        <v>711</v>
      </c>
    </row>
    <row r="672" spans="1:1" ht="15">
      <c r="A672" s="3" t="s">
        <v>712</v>
      </c>
    </row>
    <row r="673" spans="1:1" s="5" customFormat="1" ht="15">
      <c r="A673" s="3" t="s">
        <v>713</v>
      </c>
    </row>
    <row r="674" spans="1:1" ht="15">
      <c r="A674" s="3" t="s">
        <v>714</v>
      </c>
    </row>
    <row r="675" spans="1:1" ht="15">
      <c r="A675" s="3" t="s">
        <v>715</v>
      </c>
    </row>
    <row r="676" spans="1:1" ht="15">
      <c r="A676" s="3" t="s">
        <v>716</v>
      </c>
    </row>
    <row r="677" spans="1:1" ht="15">
      <c r="A677" s="3" t="s">
        <v>717</v>
      </c>
    </row>
    <row r="678" spans="1:1" ht="15">
      <c r="A678" s="3" t="s">
        <v>718</v>
      </c>
    </row>
    <row r="679" spans="1:1" ht="15">
      <c r="A679" s="3" t="s">
        <v>719</v>
      </c>
    </row>
    <row r="680" spans="1:1" ht="15">
      <c r="A680" s="3" t="s">
        <v>720</v>
      </c>
    </row>
    <row r="681" spans="1:1" ht="15">
      <c r="A681" s="3" t="s">
        <v>721</v>
      </c>
    </row>
    <row r="682" spans="1:1" ht="15">
      <c r="A682" s="3" t="s">
        <v>722</v>
      </c>
    </row>
    <row r="683" spans="1:1" ht="15">
      <c r="A683" s="3" t="s">
        <v>723</v>
      </c>
    </row>
    <row r="684" spans="1:1" ht="15">
      <c r="A684" s="3" t="s">
        <v>724</v>
      </c>
    </row>
    <row r="685" spans="1:1" ht="15">
      <c r="A685" s="3" t="s">
        <v>725</v>
      </c>
    </row>
    <row r="686" spans="1:1" ht="15">
      <c r="A686" s="3" t="s">
        <v>726</v>
      </c>
    </row>
    <row r="687" spans="1:1" ht="15">
      <c r="A687" s="3" t="s">
        <v>727</v>
      </c>
    </row>
    <row r="688" spans="1:1" ht="15">
      <c r="A688" s="3" t="s">
        <v>728</v>
      </c>
    </row>
    <row r="689" spans="1:1" ht="15">
      <c r="A689" s="3" t="s">
        <v>729</v>
      </c>
    </row>
    <row r="690" spans="1:1" ht="15">
      <c r="A690" s="3" t="s">
        <v>730</v>
      </c>
    </row>
    <row r="691" spans="1:1" ht="15">
      <c r="A691" s="3" t="s">
        <v>731</v>
      </c>
    </row>
    <row r="692" spans="1:1" ht="15">
      <c r="A692" s="3" t="s">
        <v>732</v>
      </c>
    </row>
    <row r="693" spans="1:1" ht="15">
      <c r="A693" s="3" t="s">
        <v>733</v>
      </c>
    </row>
    <row r="694" spans="1:1" ht="15">
      <c r="A694" s="3" t="s">
        <v>734</v>
      </c>
    </row>
    <row r="695" spans="1:1" ht="15">
      <c r="A695" s="3" t="s">
        <v>735</v>
      </c>
    </row>
    <row r="696" spans="1:1" ht="15">
      <c r="A696" s="3" t="s">
        <v>736</v>
      </c>
    </row>
    <row r="697" spans="1:1" ht="15">
      <c r="A697" s="3" t="s">
        <v>737</v>
      </c>
    </row>
    <row r="698" spans="1:1" ht="15">
      <c r="A698" s="3" t="s">
        <v>738</v>
      </c>
    </row>
    <row r="699" spans="1:1" ht="15">
      <c r="A699" s="3" t="s">
        <v>739</v>
      </c>
    </row>
    <row r="700" spans="1:1" ht="15">
      <c r="A700" s="3" t="s">
        <v>740</v>
      </c>
    </row>
    <row r="701" spans="1:1" ht="15">
      <c r="A701" s="3" t="s">
        <v>741</v>
      </c>
    </row>
    <row r="702" spans="1:1" ht="15">
      <c r="A702" s="3" t="s">
        <v>742</v>
      </c>
    </row>
    <row r="703" spans="1:1" ht="15">
      <c r="A703" s="3" t="s">
        <v>743</v>
      </c>
    </row>
    <row r="704" spans="1:1" ht="15">
      <c r="A704" s="3" t="s">
        <v>744</v>
      </c>
    </row>
    <row r="705" spans="1:1" ht="15">
      <c r="A705" s="3" t="s">
        <v>745</v>
      </c>
    </row>
    <row r="706" spans="1:1" ht="15">
      <c r="A706" s="3" t="s">
        <v>746</v>
      </c>
    </row>
    <row r="707" spans="1:1" ht="15">
      <c r="A707" s="3" t="s">
        <v>747</v>
      </c>
    </row>
    <row r="708" spans="1:1" ht="15">
      <c r="A708" s="3" t="s">
        <v>748</v>
      </c>
    </row>
    <row r="709" spans="1:1" ht="15">
      <c r="A709" s="3" t="s">
        <v>749</v>
      </c>
    </row>
    <row r="710" spans="1:1" ht="15">
      <c r="A710" s="3" t="s">
        <v>750</v>
      </c>
    </row>
    <row r="711" spans="1:1" s="5" customFormat="1" ht="15">
      <c r="A711" s="3" t="s">
        <v>751</v>
      </c>
    </row>
    <row r="712" spans="1:1" ht="15">
      <c r="A712" s="3" t="s">
        <v>752</v>
      </c>
    </row>
    <row r="713" spans="1:1" ht="15">
      <c r="A713" s="3" t="s">
        <v>753</v>
      </c>
    </row>
    <row r="714" spans="1:1" ht="15">
      <c r="A714" s="3" t="s">
        <v>754</v>
      </c>
    </row>
    <row r="715" spans="1:1" ht="15">
      <c r="A715" s="3" t="s">
        <v>755</v>
      </c>
    </row>
    <row r="716" spans="1:1" ht="15">
      <c r="A716" s="3" t="s">
        <v>756</v>
      </c>
    </row>
    <row r="717" spans="1:1" ht="15">
      <c r="A717" s="3" t="s">
        <v>757</v>
      </c>
    </row>
    <row r="718" spans="1:1" ht="15">
      <c r="A718" s="3" t="s">
        <v>758</v>
      </c>
    </row>
    <row r="719" spans="1:1" ht="15">
      <c r="A719" s="3" t="s">
        <v>759</v>
      </c>
    </row>
    <row r="720" spans="1:1" ht="15">
      <c r="A720" s="3" t="s">
        <v>760</v>
      </c>
    </row>
    <row r="721" spans="1:1" ht="15">
      <c r="A721" s="3" t="s">
        <v>761</v>
      </c>
    </row>
    <row r="722" spans="1:1" ht="15">
      <c r="A722" s="3" t="s">
        <v>762</v>
      </c>
    </row>
    <row r="723" spans="1:1" ht="15">
      <c r="A723" s="3" t="s">
        <v>762</v>
      </c>
    </row>
    <row r="724" spans="1:1" ht="15">
      <c r="A724" s="3" t="s">
        <v>763</v>
      </c>
    </row>
    <row r="725" spans="1:1" ht="15">
      <c r="A725" s="3" t="s">
        <v>764</v>
      </c>
    </row>
    <row r="726" spans="1:1" ht="15">
      <c r="A726" s="3" t="s">
        <v>765</v>
      </c>
    </row>
    <row r="727" spans="1:1" s="5" customFormat="1" ht="15">
      <c r="A727" s="3" t="s">
        <v>766</v>
      </c>
    </row>
    <row r="728" spans="1:1" ht="15">
      <c r="A728" s="3" t="s">
        <v>767</v>
      </c>
    </row>
    <row r="729" spans="1:1" ht="15">
      <c r="A729" s="3" t="s">
        <v>768</v>
      </c>
    </row>
    <row r="730" spans="1:1" ht="15">
      <c r="A730" s="3" t="s">
        <v>769</v>
      </c>
    </row>
    <row r="731" spans="1:1" ht="15">
      <c r="A731" s="3" t="s">
        <v>770</v>
      </c>
    </row>
    <row r="732" spans="1:1" ht="15">
      <c r="A732" s="3" t="s">
        <v>771</v>
      </c>
    </row>
    <row r="733" spans="1:1" ht="15">
      <c r="A733" s="3" t="s">
        <v>772</v>
      </c>
    </row>
    <row r="734" spans="1:1" ht="15">
      <c r="A734" s="3" t="s">
        <v>773</v>
      </c>
    </row>
    <row r="735" spans="1:1" ht="15">
      <c r="A735" s="3" t="s">
        <v>774</v>
      </c>
    </row>
    <row r="736" spans="1:1" ht="15">
      <c r="A736" s="3" t="s">
        <v>774</v>
      </c>
    </row>
    <row r="737" spans="1:1" ht="15">
      <c r="A737" s="3" t="s">
        <v>775</v>
      </c>
    </row>
    <row r="738" spans="1:1" ht="15">
      <c r="A738" s="3" t="s">
        <v>776</v>
      </c>
    </row>
    <row r="739" spans="1:1" ht="15">
      <c r="A739" s="3" t="s">
        <v>777</v>
      </c>
    </row>
    <row r="740" spans="1:1" ht="15">
      <c r="A740" s="3" t="s">
        <v>777</v>
      </c>
    </row>
    <row r="741" spans="1:1" ht="15">
      <c r="A741" s="3" t="s">
        <v>778</v>
      </c>
    </row>
    <row r="742" spans="1:1" ht="15">
      <c r="A742" s="3" t="s">
        <v>779</v>
      </c>
    </row>
    <row r="743" spans="1:1" ht="15">
      <c r="A743" s="3" t="s">
        <v>780</v>
      </c>
    </row>
    <row r="744" spans="1:1" ht="15">
      <c r="A744" s="3" t="s">
        <v>781</v>
      </c>
    </row>
    <row r="745" spans="1:1" ht="15">
      <c r="A745" s="3" t="s">
        <v>782</v>
      </c>
    </row>
    <row r="746" spans="1:1" ht="15">
      <c r="A746" s="3" t="s">
        <v>783</v>
      </c>
    </row>
    <row r="747" spans="1:1" ht="15">
      <c r="A747" s="3" t="s">
        <v>784</v>
      </c>
    </row>
    <row r="748" spans="1:1" ht="15">
      <c r="A748" s="3" t="s">
        <v>785</v>
      </c>
    </row>
    <row r="749" spans="1:1" ht="15">
      <c r="A749" s="3" t="s">
        <v>786</v>
      </c>
    </row>
    <row r="750" spans="1:1" ht="15">
      <c r="A750" s="3" t="s">
        <v>787</v>
      </c>
    </row>
    <row r="751" spans="1:1" ht="15">
      <c r="A751" s="3" t="s">
        <v>788</v>
      </c>
    </row>
    <row r="752" spans="1:1" ht="15">
      <c r="A752" s="3" t="s">
        <v>789</v>
      </c>
    </row>
    <row r="753" spans="1:1" ht="15">
      <c r="A753" s="3" t="s">
        <v>790</v>
      </c>
    </row>
    <row r="754" spans="1:1" ht="15">
      <c r="A754" s="3" t="s">
        <v>791</v>
      </c>
    </row>
    <row r="755" spans="1:1" ht="15">
      <c r="A755" s="3" t="s">
        <v>792</v>
      </c>
    </row>
    <row r="756" spans="1:1" ht="15">
      <c r="A756" s="3" t="s">
        <v>793</v>
      </c>
    </row>
    <row r="757" spans="1:1" ht="15">
      <c r="A757" s="3" t="s">
        <v>794</v>
      </c>
    </row>
    <row r="758" spans="1:1" s="5" customFormat="1" ht="15">
      <c r="A758" s="3" t="s">
        <v>795</v>
      </c>
    </row>
    <row r="759" spans="1:1" ht="15">
      <c r="A759" s="3" t="s">
        <v>796</v>
      </c>
    </row>
    <row r="760" spans="1:1" ht="15">
      <c r="A760" s="3" t="s">
        <v>797</v>
      </c>
    </row>
    <row r="761" spans="1:1" ht="15">
      <c r="A761" s="3" t="s">
        <v>798</v>
      </c>
    </row>
    <row r="762" spans="1:1" ht="15">
      <c r="A762" s="3" t="s">
        <v>799</v>
      </c>
    </row>
    <row r="763" spans="1:1" ht="15">
      <c r="A763" s="3" t="s">
        <v>800</v>
      </c>
    </row>
    <row r="764" spans="1:1" ht="15">
      <c r="A764" s="3" t="s">
        <v>801</v>
      </c>
    </row>
    <row r="765" spans="1:1" ht="15">
      <c r="A765" s="3" t="s">
        <v>801</v>
      </c>
    </row>
    <row r="766" spans="1:1" ht="15">
      <c r="A766" s="3" t="s">
        <v>802</v>
      </c>
    </row>
    <row r="767" spans="1:1" ht="15">
      <c r="A767" s="3" t="s">
        <v>803</v>
      </c>
    </row>
    <row r="768" spans="1:1" ht="15">
      <c r="A768" s="3" t="s">
        <v>803</v>
      </c>
    </row>
    <row r="769" spans="1:1" ht="15">
      <c r="A769" s="3" t="s">
        <v>804</v>
      </c>
    </row>
    <row r="770" spans="1:1" ht="15">
      <c r="A770" s="3" t="s">
        <v>805</v>
      </c>
    </row>
    <row r="771" spans="1:1" ht="15">
      <c r="A771" s="3" t="s">
        <v>806</v>
      </c>
    </row>
    <row r="772" spans="1:1" ht="15">
      <c r="A772" s="3" t="s">
        <v>807</v>
      </c>
    </row>
    <row r="773" spans="1:1" ht="15">
      <c r="A773" s="3" t="s">
        <v>808</v>
      </c>
    </row>
    <row r="774" spans="1:1" ht="15">
      <c r="A774" s="3" t="s">
        <v>809</v>
      </c>
    </row>
    <row r="775" spans="1:1" ht="15">
      <c r="A775" s="3" t="s">
        <v>810</v>
      </c>
    </row>
    <row r="776" spans="1:1" ht="15">
      <c r="A776" s="3" t="s">
        <v>811</v>
      </c>
    </row>
    <row r="777" spans="1:1" ht="15">
      <c r="A777" s="3" t="s">
        <v>811</v>
      </c>
    </row>
    <row r="778" spans="1:1" ht="15">
      <c r="A778" s="3" t="s">
        <v>812</v>
      </c>
    </row>
    <row r="779" spans="1:1" ht="15">
      <c r="A779" s="3" t="s">
        <v>812</v>
      </c>
    </row>
    <row r="780" spans="1:1" ht="15">
      <c r="A780" s="3" t="s">
        <v>813</v>
      </c>
    </row>
    <row r="781" spans="1:1" ht="15">
      <c r="A781" s="3" t="s">
        <v>814</v>
      </c>
    </row>
    <row r="782" spans="1:1" ht="15">
      <c r="A782" s="3" t="s">
        <v>815</v>
      </c>
    </row>
    <row r="783" spans="1:1" ht="15">
      <c r="A783" s="3" t="s">
        <v>816</v>
      </c>
    </row>
    <row r="784" spans="1:1" ht="15">
      <c r="A784" s="3" t="s">
        <v>817</v>
      </c>
    </row>
    <row r="785" spans="1:1" ht="15">
      <c r="A785" s="3" t="s">
        <v>818</v>
      </c>
    </row>
    <row r="786" spans="1:1" ht="15">
      <c r="A786" s="3" t="s">
        <v>819</v>
      </c>
    </row>
    <row r="787" spans="1:1" ht="15">
      <c r="A787" s="3" t="s">
        <v>820</v>
      </c>
    </row>
    <row r="788" spans="1:1" s="5" customFormat="1" ht="15">
      <c r="A788" s="3" t="s">
        <v>821</v>
      </c>
    </row>
    <row r="789" spans="1:1" ht="15">
      <c r="A789" s="3" t="s">
        <v>822</v>
      </c>
    </row>
    <row r="790" spans="1:1" ht="15">
      <c r="A790" s="3" t="s">
        <v>823</v>
      </c>
    </row>
    <row r="791" spans="1:1" ht="15">
      <c r="A791" s="3" t="s">
        <v>823</v>
      </c>
    </row>
    <row r="792" spans="1:1" ht="15">
      <c r="A792" s="3" t="s">
        <v>823</v>
      </c>
    </row>
    <row r="793" spans="1:1" ht="15">
      <c r="A793" s="3" t="s">
        <v>824</v>
      </c>
    </row>
    <row r="794" spans="1:1" ht="15">
      <c r="A794" s="3" t="s">
        <v>825</v>
      </c>
    </row>
    <row r="795" spans="1:1" ht="15">
      <c r="A795" s="3" t="s">
        <v>826</v>
      </c>
    </row>
    <row r="796" spans="1:1" ht="15">
      <c r="A796" s="3" t="s">
        <v>827</v>
      </c>
    </row>
    <row r="797" spans="1:1" ht="15">
      <c r="A797" s="3" t="s">
        <v>828</v>
      </c>
    </row>
    <row r="798" spans="1:1" ht="15">
      <c r="A798" s="3" t="s">
        <v>829</v>
      </c>
    </row>
    <row r="799" spans="1:1" ht="12.75" customHeight="1">
      <c r="A799" s="3" t="s">
        <v>830</v>
      </c>
    </row>
    <row r="800" spans="1:1" ht="15">
      <c r="A800" s="3" t="s">
        <v>831</v>
      </c>
    </row>
    <row r="801" spans="1:1" ht="15">
      <c r="A801" s="3" t="s">
        <v>831</v>
      </c>
    </row>
    <row r="802" spans="1:1" ht="15">
      <c r="A802" s="3" t="s">
        <v>832</v>
      </c>
    </row>
    <row r="803" spans="1:1" ht="15">
      <c r="A803" s="3" t="s">
        <v>833</v>
      </c>
    </row>
    <row r="804" spans="1:1" ht="15">
      <c r="A804" s="3" t="s">
        <v>834</v>
      </c>
    </row>
    <row r="805" spans="1:1" ht="15">
      <c r="A805" s="3" t="s">
        <v>835</v>
      </c>
    </row>
    <row r="806" spans="1:1" ht="15">
      <c r="A806" s="3" t="s">
        <v>836</v>
      </c>
    </row>
    <row r="807" spans="1:1" ht="15">
      <c r="A807" s="3" t="s">
        <v>837</v>
      </c>
    </row>
    <row r="808" spans="1:1" ht="15">
      <c r="A808" s="3" t="s">
        <v>838</v>
      </c>
    </row>
    <row r="809" spans="1:1" ht="15">
      <c r="A809" s="3" t="s">
        <v>839</v>
      </c>
    </row>
    <row r="810" spans="1:1" ht="15">
      <c r="A810" s="3" t="s">
        <v>840</v>
      </c>
    </row>
    <row r="811" spans="1:1" ht="15">
      <c r="A811" s="3" t="s">
        <v>841</v>
      </c>
    </row>
    <row r="812" spans="1:1" ht="15">
      <c r="A812" s="3" t="s">
        <v>842</v>
      </c>
    </row>
    <row r="813" spans="1:1" ht="15">
      <c r="A813" s="3" t="s">
        <v>843</v>
      </c>
    </row>
    <row r="814" spans="1:1" ht="15">
      <c r="A814" s="3" t="s">
        <v>843</v>
      </c>
    </row>
    <row r="815" spans="1:1" ht="15">
      <c r="A815" s="3" t="s">
        <v>844</v>
      </c>
    </row>
    <row r="816" spans="1:1" ht="15">
      <c r="A816" s="3" t="s">
        <v>845</v>
      </c>
    </row>
    <row r="817" spans="1:1" ht="15">
      <c r="A817" s="3" t="s">
        <v>846</v>
      </c>
    </row>
    <row r="818" spans="1:1" ht="15">
      <c r="A818" s="3" t="s">
        <v>847</v>
      </c>
    </row>
    <row r="819" spans="1:1" ht="15">
      <c r="A819" s="3" t="s">
        <v>848</v>
      </c>
    </row>
    <row r="820" spans="1:1" ht="15">
      <c r="A820" s="3" t="s">
        <v>849</v>
      </c>
    </row>
    <row r="821" spans="1:1" ht="15">
      <c r="A821" s="3" t="s">
        <v>850</v>
      </c>
    </row>
    <row r="822" spans="1:1" ht="15">
      <c r="A822" s="3" t="s">
        <v>850</v>
      </c>
    </row>
    <row r="823" spans="1:1" ht="15">
      <c r="A823" s="3" t="s">
        <v>851</v>
      </c>
    </row>
    <row r="824" spans="1:1" ht="15">
      <c r="A824" s="3" t="s">
        <v>852</v>
      </c>
    </row>
    <row r="825" spans="1:1" ht="15">
      <c r="A825" s="3" t="s">
        <v>853</v>
      </c>
    </row>
    <row r="826" spans="1:1" ht="15">
      <c r="A826" s="3" t="s">
        <v>853</v>
      </c>
    </row>
    <row r="827" spans="1:1" ht="15">
      <c r="A827" s="3" t="s">
        <v>854</v>
      </c>
    </row>
    <row r="828" spans="1:1" ht="15">
      <c r="A828" s="3" t="s">
        <v>855</v>
      </c>
    </row>
    <row r="829" spans="1:1" ht="15">
      <c r="A829" s="3" t="s">
        <v>855</v>
      </c>
    </row>
    <row r="830" spans="1:1" ht="15">
      <c r="A830" s="3" t="s">
        <v>856</v>
      </c>
    </row>
    <row r="831" spans="1:1" ht="15">
      <c r="A831" s="3" t="s">
        <v>857</v>
      </c>
    </row>
    <row r="832" spans="1:1" ht="15">
      <c r="A832" s="3" t="s">
        <v>858</v>
      </c>
    </row>
    <row r="833" spans="1:1" ht="15">
      <c r="A833" s="3" t="s">
        <v>859</v>
      </c>
    </row>
    <row r="834" spans="1:1" ht="15">
      <c r="A834" s="3" t="s">
        <v>860</v>
      </c>
    </row>
    <row r="835" spans="1:1" ht="15">
      <c r="A835" s="3" t="s">
        <v>861</v>
      </c>
    </row>
    <row r="836" spans="1:1" ht="15">
      <c r="A836" s="3" t="s">
        <v>862</v>
      </c>
    </row>
    <row r="837" spans="1:1" ht="15">
      <c r="A837" s="3" t="s">
        <v>862</v>
      </c>
    </row>
    <row r="838" spans="1:1" ht="15">
      <c r="A838" s="3" t="s">
        <v>862</v>
      </c>
    </row>
    <row r="839" spans="1:1" ht="15">
      <c r="A839" s="3" t="s">
        <v>863</v>
      </c>
    </row>
    <row r="840" spans="1:1" ht="15">
      <c r="A840" s="3" t="s">
        <v>864</v>
      </c>
    </row>
    <row r="841" spans="1:1" ht="15">
      <c r="A841" s="3" t="s">
        <v>865</v>
      </c>
    </row>
    <row r="842" spans="1:1" ht="15">
      <c r="A842" s="3" t="s">
        <v>866</v>
      </c>
    </row>
    <row r="843" spans="1:1" ht="15">
      <c r="A843" s="3" t="s">
        <v>867</v>
      </c>
    </row>
    <row r="844" spans="1:1" ht="15">
      <c r="A844" s="3" t="s">
        <v>868</v>
      </c>
    </row>
    <row r="845" spans="1:1" ht="15">
      <c r="A845" s="3" t="s">
        <v>869</v>
      </c>
    </row>
    <row r="846" spans="1:1" ht="15">
      <c r="A846" s="3" t="s">
        <v>870</v>
      </c>
    </row>
    <row r="847" spans="1:1" ht="15">
      <c r="A847" s="3" t="s">
        <v>871</v>
      </c>
    </row>
    <row r="848" spans="1:1" ht="15">
      <c r="A848" s="3" t="s">
        <v>872</v>
      </c>
    </row>
    <row r="849" spans="1:1" ht="15">
      <c r="A849" s="3" t="s">
        <v>873</v>
      </c>
    </row>
    <row r="850" spans="1:1" ht="15">
      <c r="A850" s="3" t="s">
        <v>874</v>
      </c>
    </row>
    <row r="851" spans="1:1" ht="15">
      <c r="A851" s="3" t="s">
        <v>875</v>
      </c>
    </row>
    <row r="852" spans="1:1" ht="15">
      <c r="A852" s="3" t="s">
        <v>876</v>
      </c>
    </row>
    <row r="853" spans="1:1" s="5" customFormat="1" ht="15">
      <c r="A853" s="3" t="s">
        <v>877</v>
      </c>
    </row>
    <row r="854" spans="1:1" ht="15">
      <c r="A854" s="3" t="s">
        <v>878</v>
      </c>
    </row>
    <row r="855" spans="1:1" ht="15">
      <c r="A855" s="3" t="s">
        <v>879</v>
      </c>
    </row>
    <row r="856" spans="1:1" ht="15">
      <c r="A856" s="3" t="s">
        <v>880</v>
      </c>
    </row>
    <row r="857" spans="1:1" ht="15">
      <c r="A857" s="3" t="s">
        <v>881</v>
      </c>
    </row>
    <row r="858" spans="1:1" ht="15">
      <c r="A858" s="3" t="s">
        <v>882</v>
      </c>
    </row>
    <row r="859" spans="1:1" ht="15">
      <c r="A859" s="3" t="s">
        <v>883</v>
      </c>
    </row>
    <row r="860" spans="1:1" ht="15">
      <c r="A860" s="3" t="s">
        <v>883</v>
      </c>
    </row>
    <row r="861" spans="1:1" ht="15">
      <c r="A861" s="3" t="s">
        <v>884</v>
      </c>
    </row>
    <row r="862" spans="1:1" ht="15">
      <c r="A862" s="3" t="s">
        <v>885</v>
      </c>
    </row>
    <row r="863" spans="1:1" ht="15">
      <c r="A863" s="3" t="s">
        <v>886</v>
      </c>
    </row>
    <row r="864" spans="1:1" ht="15">
      <c r="A864" s="3" t="s">
        <v>887</v>
      </c>
    </row>
    <row r="865" spans="1:1" ht="15">
      <c r="A865" s="3" t="s">
        <v>888</v>
      </c>
    </row>
    <row r="866" spans="1:1" ht="15">
      <c r="A866" s="3" t="s">
        <v>888</v>
      </c>
    </row>
    <row r="867" spans="1:1" ht="15">
      <c r="A867" s="3" t="s">
        <v>889</v>
      </c>
    </row>
    <row r="868" spans="1:1" ht="15">
      <c r="A868" s="3" t="s">
        <v>890</v>
      </c>
    </row>
    <row r="869" spans="1:1" ht="15">
      <c r="A869" s="3" t="s">
        <v>891</v>
      </c>
    </row>
    <row r="870" spans="1:1" ht="15">
      <c r="A870" s="3" t="s">
        <v>891</v>
      </c>
    </row>
    <row r="871" spans="1:1" ht="15">
      <c r="A871" s="3" t="s">
        <v>892</v>
      </c>
    </row>
    <row r="872" spans="1:1" ht="15">
      <c r="A872" s="3" t="s">
        <v>893</v>
      </c>
    </row>
    <row r="873" spans="1:1" ht="15">
      <c r="A873" s="3" t="s">
        <v>894</v>
      </c>
    </row>
    <row r="874" spans="1:1" ht="15">
      <c r="A874" s="3" t="s">
        <v>894</v>
      </c>
    </row>
    <row r="875" spans="1:1" ht="15">
      <c r="A875" s="3" t="s">
        <v>895</v>
      </c>
    </row>
    <row r="876" spans="1:1" ht="15">
      <c r="A876" s="3" t="s">
        <v>896</v>
      </c>
    </row>
    <row r="877" spans="1:1" ht="15">
      <c r="A877" s="3" t="s">
        <v>896</v>
      </c>
    </row>
    <row r="878" spans="1:1" ht="15">
      <c r="A878" s="3" t="s">
        <v>896</v>
      </c>
    </row>
    <row r="879" spans="1:1" ht="15">
      <c r="A879" s="3" t="s">
        <v>897</v>
      </c>
    </row>
    <row r="880" spans="1:1" ht="15">
      <c r="A880" s="3" t="s">
        <v>898</v>
      </c>
    </row>
    <row r="881" spans="1:1" ht="15">
      <c r="A881" s="3" t="s">
        <v>899</v>
      </c>
    </row>
    <row r="882" spans="1:1" ht="15">
      <c r="A882" s="3" t="s">
        <v>900</v>
      </c>
    </row>
    <row r="883" spans="1:1" ht="15">
      <c r="A883" s="3" t="s">
        <v>901</v>
      </c>
    </row>
    <row r="884" spans="1:1" ht="15">
      <c r="A884" s="3" t="s">
        <v>902</v>
      </c>
    </row>
    <row r="885" spans="1:1" ht="15">
      <c r="A885" s="3" t="s">
        <v>903</v>
      </c>
    </row>
    <row r="886" spans="1:1" ht="15">
      <c r="A886" s="3" t="s">
        <v>904</v>
      </c>
    </row>
    <row r="887" spans="1:1" ht="15">
      <c r="A887" s="3" t="s">
        <v>905</v>
      </c>
    </row>
    <row r="888" spans="1:1" ht="15">
      <c r="A888" s="3" t="s">
        <v>906</v>
      </c>
    </row>
    <row r="889" spans="1:1" ht="15">
      <c r="A889" s="3" t="s">
        <v>907</v>
      </c>
    </row>
    <row r="890" spans="1:1" ht="15">
      <c r="A890" s="3" t="s">
        <v>908</v>
      </c>
    </row>
    <row r="891" spans="1:1" ht="15">
      <c r="A891" s="3" t="s">
        <v>909</v>
      </c>
    </row>
    <row r="892" spans="1:1" ht="15">
      <c r="A892" s="3" t="s">
        <v>910</v>
      </c>
    </row>
    <row r="893" spans="1:1" ht="15">
      <c r="A893" s="3" t="s">
        <v>911</v>
      </c>
    </row>
    <row r="894" spans="1:1" s="5" customFormat="1" ht="15">
      <c r="A894" s="3" t="s">
        <v>911</v>
      </c>
    </row>
    <row r="895" spans="1:1" ht="15">
      <c r="A895" s="3" t="s">
        <v>912</v>
      </c>
    </row>
    <row r="896" spans="1:1" ht="15">
      <c r="A896" s="3" t="s">
        <v>913</v>
      </c>
    </row>
    <row r="897" spans="1:1" ht="15">
      <c r="A897" s="3" t="s">
        <v>914</v>
      </c>
    </row>
    <row r="898" spans="1:1" ht="15">
      <c r="A898" s="3" t="s">
        <v>915</v>
      </c>
    </row>
    <row r="899" spans="1:1" ht="15">
      <c r="A899" s="3" t="s">
        <v>916</v>
      </c>
    </row>
    <row r="900" spans="1:1" ht="15">
      <c r="A900" s="3" t="s">
        <v>917</v>
      </c>
    </row>
    <row r="901" spans="1:1" ht="15">
      <c r="A901" s="3" t="s">
        <v>918</v>
      </c>
    </row>
    <row r="902" spans="1:1" ht="15">
      <c r="A902" s="3" t="s">
        <v>919</v>
      </c>
    </row>
    <row r="903" spans="1:1" ht="15">
      <c r="A903" s="3" t="s">
        <v>919</v>
      </c>
    </row>
    <row r="904" spans="1:1" ht="15">
      <c r="A904" s="3" t="s">
        <v>920</v>
      </c>
    </row>
    <row r="905" spans="1:1" ht="15">
      <c r="A905" s="3" t="s">
        <v>921</v>
      </c>
    </row>
    <row r="906" spans="1:1" ht="15">
      <c r="A906" s="3" t="s">
        <v>922</v>
      </c>
    </row>
    <row r="907" spans="1:1" ht="15">
      <c r="A907" s="3" t="s">
        <v>923</v>
      </c>
    </row>
    <row r="908" spans="1:1" s="5" customFormat="1" ht="15">
      <c r="A908" s="3" t="s">
        <v>924</v>
      </c>
    </row>
    <row r="909" spans="1:1" ht="15">
      <c r="A909" s="3" t="s">
        <v>925</v>
      </c>
    </row>
    <row r="910" spans="1:1" ht="15">
      <c r="A910" s="3" t="s">
        <v>926</v>
      </c>
    </row>
    <row r="911" spans="1:1" ht="15">
      <c r="A911" s="3" t="s">
        <v>927</v>
      </c>
    </row>
    <row r="912" spans="1:1" ht="15">
      <c r="A912" s="3" t="s">
        <v>928</v>
      </c>
    </row>
    <row r="913" spans="1:1" ht="15">
      <c r="A913" s="3" t="s">
        <v>929</v>
      </c>
    </row>
    <row r="914" spans="1:1" ht="15">
      <c r="A914" s="3" t="s">
        <v>930</v>
      </c>
    </row>
    <row r="915" spans="1:1" ht="15">
      <c r="A915" s="3" t="s">
        <v>931</v>
      </c>
    </row>
    <row r="916" spans="1:1" ht="15">
      <c r="A916" s="3" t="s">
        <v>931</v>
      </c>
    </row>
    <row r="917" spans="1:1" ht="15">
      <c r="A917" s="3" t="s">
        <v>932</v>
      </c>
    </row>
    <row r="918" spans="1:1" ht="15">
      <c r="A918" s="3" t="s">
        <v>933</v>
      </c>
    </row>
    <row r="919" spans="1:1" ht="15">
      <c r="A919" s="3" t="s">
        <v>934</v>
      </c>
    </row>
    <row r="920" spans="1:1" ht="15">
      <c r="A920" s="3" t="s">
        <v>935</v>
      </c>
    </row>
    <row r="921" spans="1:1" s="5" customFormat="1" ht="15">
      <c r="A921" s="3" t="s">
        <v>935</v>
      </c>
    </row>
    <row r="922" spans="1:1" ht="12.75" customHeight="1">
      <c r="A922" s="3" t="s">
        <v>936</v>
      </c>
    </row>
    <row r="923" spans="1:1" ht="15">
      <c r="A923" s="3" t="s">
        <v>937</v>
      </c>
    </row>
    <row r="924" spans="1:1" ht="15">
      <c r="A924" s="3" t="s">
        <v>938</v>
      </c>
    </row>
    <row r="925" spans="1:1" ht="15">
      <c r="A925" s="3" t="s">
        <v>939</v>
      </c>
    </row>
    <row r="926" spans="1:1" ht="15">
      <c r="A926" s="3" t="s">
        <v>940</v>
      </c>
    </row>
    <row r="927" spans="1:1" ht="12.75" customHeight="1">
      <c r="A927" s="3" t="s">
        <v>941</v>
      </c>
    </row>
    <row r="928" spans="1:1" ht="15">
      <c r="A928" s="3" t="s">
        <v>942</v>
      </c>
    </row>
    <row r="929" spans="1:1" ht="15">
      <c r="A929" s="3" t="s">
        <v>943</v>
      </c>
    </row>
    <row r="930" spans="1:1" ht="15">
      <c r="A930" s="3" t="s">
        <v>944</v>
      </c>
    </row>
    <row r="931" spans="1:1" ht="15">
      <c r="A931" s="3" t="s">
        <v>945</v>
      </c>
    </row>
    <row r="932" spans="1:1" ht="15">
      <c r="A932" s="3" t="s">
        <v>946</v>
      </c>
    </row>
    <row r="933" spans="1:1" ht="15">
      <c r="A933" s="3" t="s">
        <v>947</v>
      </c>
    </row>
    <row r="934" spans="1:1" ht="12.75" customHeight="1">
      <c r="A934" s="3" t="s">
        <v>948</v>
      </c>
    </row>
    <row r="935" spans="1:1" ht="15">
      <c r="A935" s="3" t="s">
        <v>949</v>
      </c>
    </row>
    <row r="936" spans="1:1" s="5" customFormat="1" ht="15">
      <c r="A936" s="3" t="s">
        <v>950</v>
      </c>
    </row>
    <row r="937" spans="1:1" ht="15">
      <c r="A937" s="3" t="s">
        <v>951</v>
      </c>
    </row>
    <row r="938" spans="1:1" ht="15">
      <c r="A938" s="3" t="s">
        <v>952</v>
      </c>
    </row>
    <row r="939" spans="1:1" ht="15">
      <c r="A939" s="3" t="s">
        <v>953</v>
      </c>
    </row>
    <row r="940" spans="1:1" ht="15">
      <c r="A940" s="3" t="s">
        <v>954</v>
      </c>
    </row>
    <row r="941" spans="1:1" ht="15">
      <c r="A941" s="3" t="s">
        <v>955</v>
      </c>
    </row>
    <row r="942" spans="1:1" ht="15">
      <c r="A942" s="3" t="s">
        <v>956</v>
      </c>
    </row>
    <row r="943" spans="1:1" ht="15">
      <c r="A943" s="3" t="s">
        <v>957</v>
      </c>
    </row>
    <row r="944" spans="1:1" ht="15">
      <c r="A944" s="3" t="s">
        <v>958</v>
      </c>
    </row>
    <row r="945" spans="1:1" ht="15">
      <c r="A945" s="3" t="s">
        <v>959</v>
      </c>
    </row>
    <row r="946" spans="1:1" ht="15">
      <c r="A946" s="3" t="s">
        <v>960</v>
      </c>
    </row>
    <row r="947" spans="1:1" ht="15">
      <c r="A947" s="3" t="s">
        <v>961</v>
      </c>
    </row>
    <row r="948" spans="1:1" ht="15">
      <c r="A948" s="3" t="s">
        <v>962</v>
      </c>
    </row>
    <row r="949" spans="1:1" ht="15">
      <c r="A949" s="3" t="s">
        <v>963</v>
      </c>
    </row>
    <row r="950" spans="1:1" ht="15">
      <c r="A950" s="3" t="s">
        <v>964</v>
      </c>
    </row>
    <row r="951" spans="1:1" ht="15">
      <c r="A951" s="3" t="s">
        <v>965</v>
      </c>
    </row>
    <row r="952" spans="1:1" ht="15">
      <c r="A952" s="3" t="s">
        <v>966</v>
      </c>
    </row>
    <row r="953" spans="1:1" ht="15">
      <c r="A953" s="3" t="s">
        <v>967</v>
      </c>
    </row>
    <row r="954" spans="1:1" ht="15">
      <c r="A954" s="3" t="s">
        <v>968</v>
      </c>
    </row>
    <row r="955" spans="1:1" ht="15">
      <c r="A955" s="3" t="s">
        <v>969</v>
      </c>
    </row>
    <row r="956" spans="1:1" ht="15">
      <c r="A956" s="3" t="s">
        <v>970</v>
      </c>
    </row>
    <row r="957" spans="1:1" ht="15">
      <c r="A957" s="3" t="s">
        <v>971</v>
      </c>
    </row>
    <row r="958" spans="1:1" ht="15">
      <c r="A958" s="3" t="s">
        <v>972</v>
      </c>
    </row>
    <row r="959" spans="1:1" ht="15">
      <c r="A959" s="3" t="s">
        <v>973</v>
      </c>
    </row>
    <row r="960" spans="1:1" ht="15">
      <c r="A960" s="3" t="s">
        <v>974</v>
      </c>
    </row>
    <row r="961" spans="1:1" ht="15">
      <c r="A961" s="3" t="s">
        <v>975</v>
      </c>
    </row>
    <row r="962" spans="1:1" ht="15">
      <c r="A962" s="3" t="s">
        <v>976</v>
      </c>
    </row>
    <row r="963" spans="1:1" ht="15">
      <c r="A963" s="3" t="s">
        <v>977</v>
      </c>
    </row>
    <row r="964" spans="1:1" ht="15">
      <c r="A964" s="3" t="s">
        <v>978</v>
      </c>
    </row>
    <row r="965" spans="1:1" ht="15">
      <c r="A965" s="3" t="s">
        <v>979</v>
      </c>
    </row>
    <row r="966" spans="1:1" ht="15">
      <c r="A966" s="3" t="s">
        <v>980</v>
      </c>
    </row>
    <row r="967" spans="1:1" ht="15">
      <c r="A967" s="3" t="s">
        <v>981</v>
      </c>
    </row>
    <row r="968" spans="1:1" ht="15">
      <c r="A968" s="3" t="s">
        <v>982</v>
      </c>
    </row>
    <row r="969" spans="1:1" ht="15">
      <c r="A969" s="3" t="s">
        <v>982</v>
      </c>
    </row>
    <row r="970" spans="1:1" ht="15">
      <c r="A970" s="3" t="s">
        <v>982</v>
      </c>
    </row>
    <row r="971" spans="1:1" ht="15">
      <c r="A971" s="3" t="s">
        <v>983</v>
      </c>
    </row>
    <row r="972" spans="1:1" ht="15">
      <c r="A972" s="3" t="s">
        <v>984</v>
      </c>
    </row>
    <row r="973" spans="1:1" ht="15">
      <c r="A973" s="3" t="s">
        <v>985</v>
      </c>
    </row>
    <row r="974" spans="1:1" ht="15">
      <c r="A974" s="3" t="s">
        <v>986</v>
      </c>
    </row>
    <row r="975" spans="1:1" ht="15">
      <c r="A975" s="3" t="s">
        <v>987</v>
      </c>
    </row>
    <row r="976" spans="1:1" ht="15">
      <c r="A976" s="3" t="s">
        <v>988</v>
      </c>
    </row>
    <row r="977" spans="1:1" ht="15">
      <c r="A977" s="3" t="s">
        <v>989</v>
      </c>
    </row>
    <row r="978" spans="1:1" ht="15">
      <c r="A978" s="3" t="s">
        <v>990</v>
      </c>
    </row>
    <row r="979" spans="1:1" ht="15">
      <c r="A979" s="3" t="s">
        <v>991</v>
      </c>
    </row>
    <row r="980" spans="1:1" ht="15">
      <c r="A980" s="3" t="s">
        <v>992</v>
      </c>
    </row>
    <row r="981" spans="1:1" ht="15">
      <c r="A981" s="3" t="s">
        <v>993</v>
      </c>
    </row>
    <row r="982" spans="1:1" ht="15">
      <c r="A982" s="3" t="s">
        <v>994</v>
      </c>
    </row>
    <row r="983" spans="1:1" ht="15">
      <c r="A983" s="3" t="s">
        <v>995</v>
      </c>
    </row>
    <row r="984" spans="1:1" ht="15">
      <c r="A984" s="3" t="s">
        <v>996</v>
      </c>
    </row>
    <row r="985" spans="1:1" ht="15">
      <c r="A985" s="3" t="s">
        <v>997</v>
      </c>
    </row>
    <row r="986" spans="1:1" ht="15">
      <c r="A986" s="3" t="s">
        <v>998</v>
      </c>
    </row>
    <row r="987" spans="1:1" ht="15">
      <c r="A987" s="3" t="s">
        <v>999</v>
      </c>
    </row>
    <row r="988" spans="1:1" ht="15">
      <c r="A988" s="3" t="s">
        <v>1000</v>
      </c>
    </row>
    <row r="989" spans="1:1" ht="15">
      <c r="A989" s="3" t="s">
        <v>1001</v>
      </c>
    </row>
    <row r="990" spans="1:1" ht="15">
      <c r="A990" s="3" t="s">
        <v>1002</v>
      </c>
    </row>
    <row r="991" spans="1:1" ht="15">
      <c r="A991" s="3" t="s">
        <v>1003</v>
      </c>
    </row>
    <row r="992" spans="1:1" ht="15">
      <c r="A992" s="3" t="s">
        <v>1004</v>
      </c>
    </row>
    <row r="993" spans="1:1" ht="15">
      <c r="A993" s="3" t="s">
        <v>1005</v>
      </c>
    </row>
    <row r="994" spans="1:1" ht="15">
      <c r="A994" s="3" t="s">
        <v>1006</v>
      </c>
    </row>
    <row r="995" spans="1:1" ht="15">
      <c r="A995" s="3" t="s">
        <v>1007</v>
      </c>
    </row>
    <row r="996" spans="1:1" ht="15">
      <c r="A996" s="3" t="s">
        <v>1008</v>
      </c>
    </row>
    <row r="997" spans="1:1" ht="15">
      <c r="A997" s="3" t="s">
        <v>1009</v>
      </c>
    </row>
    <row r="998" spans="1:1" ht="15">
      <c r="A998" s="3" t="s">
        <v>1010</v>
      </c>
    </row>
    <row r="999" spans="1:1" ht="15">
      <c r="A999" s="3" t="s">
        <v>1011</v>
      </c>
    </row>
    <row r="1000" spans="1:1" ht="15">
      <c r="A1000" s="3" t="s">
        <v>1012</v>
      </c>
    </row>
    <row r="1001" spans="1:1" ht="15">
      <c r="A1001" s="3" t="s">
        <v>1013</v>
      </c>
    </row>
    <row r="1002" spans="1:1" ht="15">
      <c r="A1002" s="3" t="s">
        <v>1014</v>
      </c>
    </row>
    <row r="1003" spans="1:1" ht="15">
      <c r="A1003" s="3" t="s">
        <v>1015</v>
      </c>
    </row>
    <row r="1004" spans="1:1" ht="15">
      <c r="A1004" s="3" t="s">
        <v>1016</v>
      </c>
    </row>
    <row r="1005" spans="1:1" ht="15">
      <c r="A1005" s="3" t="s">
        <v>1017</v>
      </c>
    </row>
    <row r="1006" spans="1:1" ht="15">
      <c r="A1006" s="3" t="s">
        <v>1018</v>
      </c>
    </row>
    <row r="1007" spans="1:1" ht="15">
      <c r="A1007" s="3" t="s">
        <v>1019</v>
      </c>
    </row>
    <row r="1008" spans="1:1" ht="15">
      <c r="A1008" s="3" t="s">
        <v>1020</v>
      </c>
    </row>
    <row r="1009" spans="1:1" ht="15">
      <c r="A1009" s="3" t="s">
        <v>1021</v>
      </c>
    </row>
    <row r="1010" spans="1:1" ht="15">
      <c r="A1010" s="3" t="s">
        <v>1022</v>
      </c>
    </row>
    <row r="1011" spans="1:1" ht="15">
      <c r="A1011" s="3" t="s">
        <v>1023</v>
      </c>
    </row>
    <row r="1012" spans="1:1" ht="15">
      <c r="A1012" s="3" t="s">
        <v>1024</v>
      </c>
    </row>
    <row r="1013" spans="1:1" ht="15">
      <c r="A1013" s="3" t="s">
        <v>1025</v>
      </c>
    </row>
    <row r="1014" spans="1:1" ht="15">
      <c r="A1014" s="3" t="s">
        <v>1026</v>
      </c>
    </row>
    <row r="1015" spans="1:1" ht="15">
      <c r="A1015" s="3" t="s">
        <v>1027</v>
      </c>
    </row>
    <row r="1016" spans="1:1" ht="15">
      <c r="A1016" s="3" t="s">
        <v>1028</v>
      </c>
    </row>
    <row r="1017" spans="1:1" ht="15">
      <c r="A1017" s="3" t="s">
        <v>1029</v>
      </c>
    </row>
    <row r="1018" spans="1:1" ht="15">
      <c r="A1018" s="3" t="s">
        <v>1030</v>
      </c>
    </row>
    <row r="1019" spans="1:1" ht="15">
      <c r="A1019" s="3" t="s">
        <v>1031</v>
      </c>
    </row>
    <row r="1020" spans="1:1" ht="15">
      <c r="A1020" s="3" t="s">
        <v>1032</v>
      </c>
    </row>
    <row r="1021" spans="1:1" ht="15">
      <c r="A1021" s="3" t="s">
        <v>1033</v>
      </c>
    </row>
    <row r="1022" spans="1:1" ht="15">
      <c r="A1022" s="3" t="s">
        <v>1034</v>
      </c>
    </row>
    <row r="1023" spans="1:1" ht="15">
      <c r="A1023" s="3" t="s">
        <v>1034</v>
      </c>
    </row>
    <row r="1024" spans="1:1" s="5" customFormat="1" ht="15">
      <c r="A1024" s="3" t="s">
        <v>1035</v>
      </c>
    </row>
    <row r="1025" spans="1:1" ht="15">
      <c r="A1025" s="3" t="s">
        <v>1036</v>
      </c>
    </row>
    <row r="1026" spans="1:1" ht="15">
      <c r="A1026" s="3" t="s">
        <v>1037</v>
      </c>
    </row>
    <row r="1027" spans="1:1" ht="15">
      <c r="A1027" s="3" t="s">
        <v>1038</v>
      </c>
    </row>
    <row r="1028" spans="1:1" ht="12.75" customHeight="1">
      <c r="A1028" s="3" t="s">
        <v>1039</v>
      </c>
    </row>
    <row r="1029" spans="1:1" ht="15">
      <c r="A1029" s="3" t="s">
        <v>1040</v>
      </c>
    </row>
    <row r="1030" spans="1:1" ht="15">
      <c r="A1030" s="3" t="s">
        <v>1041</v>
      </c>
    </row>
    <row r="1031" spans="1:1" ht="15">
      <c r="A1031" s="3" t="s">
        <v>1042</v>
      </c>
    </row>
    <row r="1032" spans="1:1" ht="15">
      <c r="A1032" s="3" t="s">
        <v>1043</v>
      </c>
    </row>
    <row r="1033" spans="1:1" ht="15">
      <c r="A1033" s="3" t="s">
        <v>1044</v>
      </c>
    </row>
    <row r="1034" spans="1:1" ht="15">
      <c r="A1034" s="3" t="s">
        <v>1045</v>
      </c>
    </row>
    <row r="1035" spans="1:1" ht="15">
      <c r="A1035" s="3" t="s">
        <v>1046</v>
      </c>
    </row>
    <row r="1036" spans="1:1" ht="15">
      <c r="A1036" s="3" t="s">
        <v>1047</v>
      </c>
    </row>
    <row r="1037" spans="1:1" ht="15">
      <c r="A1037" s="3" t="s">
        <v>1048</v>
      </c>
    </row>
    <row r="1038" spans="1:1" ht="15">
      <c r="A1038" s="3" t="s">
        <v>1049</v>
      </c>
    </row>
    <row r="1039" spans="1:1" ht="15">
      <c r="A1039" s="3" t="s">
        <v>1050</v>
      </c>
    </row>
    <row r="1040" spans="1:1" ht="15">
      <c r="A1040" s="3" t="s">
        <v>1051</v>
      </c>
    </row>
    <row r="1041" spans="1:1" ht="15">
      <c r="A1041" s="3" t="s">
        <v>1052</v>
      </c>
    </row>
    <row r="1042" spans="1:1" ht="15">
      <c r="A1042" s="3" t="s">
        <v>1053</v>
      </c>
    </row>
    <row r="1043" spans="1:1" ht="15">
      <c r="A1043" s="3" t="s">
        <v>1054</v>
      </c>
    </row>
    <row r="1044" spans="1:1" ht="15">
      <c r="A1044" s="3" t="s">
        <v>1055</v>
      </c>
    </row>
    <row r="1045" spans="1:1" ht="15">
      <c r="A1045" s="3" t="s">
        <v>1056</v>
      </c>
    </row>
    <row r="1046" spans="1:1" ht="15">
      <c r="A1046" s="3" t="s">
        <v>1057</v>
      </c>
    </row>
    <row r="1047" spans="1:1" ht="15">
      <c r="A1047" s="3" t="s">
        <v>1058</v>
      </c>
    </row>
    <row r="1048" spans="1:1" ht="15">
      <c r="A1048" s="3" t="s">
        <v>1059</v>
      </c>
    </row>
    <row r="1049" spans="1:1" ht="15">
      <c r="A1049" s="3" t="s">
        <v>1060</v>
      </c>
    </row>
    <row r="1050" spans="1:1" ht="15">
      <c r="A1050" s="3" t="s">
        <v>1061</v>
      </c>
    </row>
    <row r="1051" spans="1:1" s="5" customFormat="1" ht="15">
      <c r="A1051" s="3" t="s">
        <v>1062</v>
      </c>
    </row>
    <row r="1052" spans="1:1" ht="15">
      <c r="A1052" s="3" t="s">
        <v>1063</v>
      </c>
    </row>
    <row r="1053" spans="1:1" ht="15">
      <c r="A1053" s="3" t="s">
        <v>1064</v>
      </c>
    </row>
    <row r="1054" spans="1:1" ht="15">
      <c r="A1054" s="3" t="s">
        <v>1065</v>
      </c>
    </row>
    <row r="1055" spans="1:1" ht="15">
      <c r="A1055" s="3" t="s">
        <v>1066</v>
      </c>
    </row>
    <row r="1056" spans="1:1" ht="15">
      <c r="A1056" s="3" t="s">
        <v>1067</v>
      </c>
    </row>
    <row r="1057" spans="1:1" ht="15">
      <c r="A1057" s="3" t="s">
        <v>1068</v>
      </c>
    </row>
    <row r="1058" spans="1:1" ht="15">
      <c r="A1058" s="3" t="s">
        <v>1069</v>
      </c>
    </row>
    <row r="1059" spans="1:1" ht="15">
      <c r="A1059" s="3" t="s">
        <v>1070</v>
      </c>
    </row>
    <row r="1060" spans="1:1" ht="15">
      <c r="A1060" s="3" t="s">
        <v>1071</v>
      </c>
    </row>
    <row r="1061" spans="1:1" ht="15">
      <c r="A1061" s="3" t="s">
        <v>1072</v>
      </c>
    </row>
    <row r="1062" spans="1:1" ht="15">
      <c r="A1062" s="3" t="s">
        <v>1073</v>
      </c>
    </row>
    <row r="1063" spans="1:1" ht="15">
      <c r="A1063" s="3" t="s">
        <v>1074</v>
      </c>
    </row>
    <row r="1064" spans="1:1" ht="15">
      <c r="A1064" s="3" t="s">
        <v>1075</v>
      </c>
    </row>
    <row r="1065" spans="1:1" ht="15">
      <c r="A1065" s="3" t="s">
        <v>1076</v>
      </c>
    </row>
    <row r="1066" spans="1:1" ht="15">
      <c r="A1066" s="3" t="s">
        <v>1077</v>
      </c>
    </row>
    <row r="1067" spans="1:1" ht="15">
      <c r="A1067" s="3" t="s">
        <v>1077</v>
      </c>
    </row>
    <row r="1068" spans="1:1" ht="15">
      <c r="A1068" s="3" t="s">
        <v>1078</v>
      </c>
    </row>
    <row r="1069" spans="1:1" ht="15">
      <c r="A1069" s="3" t="s">
        <v>1079</v>
      </c>
    </row>
    <row r="1070" spans="1:1" ht="15">
      <c r="A1070" s="3" t="s">
        <v>1080</v>
      </c>
    </row>
    <row r="1071" spans="1:1" ht="15">
      <c r="A1071" s="3" t="s">
        <v>1081</v>
      </c>
    </row>
    <row r="1072" spans="1:1" ht="15">
      <c r="A1072" s="3" t="s">
        <v>1081</v>
      </c>
    </row>
    <row r="1073" spans="1:1" ht="15">
      <c r="A1073" s="3" t="s">
        <v>1082</v>
      </c>
    </row>
    <row r="1074" spans="1:1" ht="15">
      <c r="A1074" s="3" t="s">
        <v>1083</v>
      </c>
    </row>
    <row r="1075" spans="1:1" ht="15">
      <c r="A1075" s="3" t="s">
        <v>1084</v>
      </c>
    </row>
    <row r="1076" spans="1:1" ht="15">
      <c r="A1076" s="3" t="s">
        <v>1085</v>
      </c>
    </row>
    <row r="1077" spans="1:1" ht="15">
      <c r="A1077" s="3" t="s">
        <v>1086</v>
      </c>
    </row>
    <row r="1078" spans="1:1" ht="15">
      <c r="A1078" s="3" t="s">
        <v>1087</v>
      </c>
    </row>
    <row r="1079" spans="1:1" ht="15">
      <c r="A1079" s="3" t="s">
        <v>1088</v>
      </c>
    </row>
    <row r="1080" spans="1:1" ht="15">
      <c r="A1080" s="3" t="s">
        <v>1089</v>
      </c>
    </row>
    <row r="1081" spans="1:1" ht="15">
      <c r="A1081" s="3" t="s">
        <v>1090</v>
      </c>
    </row>
    <row r="1082" spans="1:1" ht="15">
      <c r="A1082" s="3" t="s">
        <v>1091</v>
      </c>
    </row>
    <row r="1083" spans="1:1" ht="15">
      <c r="A1083" s="3" t="s">
        <v>1092</v>
      </c>
    </row>
    <row r="1084" spans="1:1" ht="15">
      <c r="A1084" s="3" t="s">
        <v>1093</v>
      </c>
    </row>
    <row r="1085" spans="1:1" ht="15">
      <c r="A1085" s="3" t="s">
        <v>1094</v>
      </c>
    </row>
    <row r="1086" spans="1:1" ht="15">
      <c r="A1086" s="3" t="s">
        <v>1095</v>
      </c>
    </row>
    <row r="1087" spans="1:1" ht="15">
      <c r="A1087" s="3" t="s">
        <v>1096</v>
      </c>
    </row>
    <row r="1088" spans="1:1" ht="15">
      <c r="A1088" s="3" t="s">
        <v>1097</v>
      </c>
    </row>
    <row r="1089" spans="1:1" ht="15">
      <c r="A1089" s="3" t="s">
        <v>1098</v>
      </c>
    </row>
    <row r="1090" spans="1:1" ht="15">
      <c r="A1090" s="3" t="s">
        <v>1098</v>
      </c>
    </row>
    <row r="1091" spans="1:1" ht="15">
      <c r="A1091" s="3" t="s">
        <v>1098</v>
      </c>
    </row>
    <row r="1092" spans="1:1" ht="15">
      <c r="A1092" s="3" t="s">
        <v>1098</v>
      </c>
    </row>
    <row r="1093" spans="1:1" ht="15">
      <c r="A1093" s="3" t="s">
        <v>1099</v>
      </c>
    </row>
    <row r="1094" spans="1:1" ht="15">
      <c r="A1094" s="3" t="s">
        <v>1100</v>
      </c>
    </row>
    <row r="1095" spans="1:1" ht="15">
      <c r="A1095" s="3" t="s">
        <v>1101</v>
      </c>
    </row>
    <row r="1096" spans="1:1" ht="15">
      <c r="A1096" s="3" t="s">
        <v>1102</v>
      </c>
    </row>
    <row r="1097" spans="1:1" ht="15">
      <c r="A1097" s="3" t="s">
        <v>1103</v>
      </c>
    </row>
    <row r="1098" spans="1:1" ht="15">
      <c r="A1098" s="3" t="s">
        <v>1104</v>
      </c>
    </row>
    <row r="1099" spans="1:1" s="5" customFormat="1" ht="15">
      <c r="A1099" s="3" t="s">
        <v>1105</v>
      </c>
    </row>
    <row r="1100" spans="1:1" ht="15">
      <c r="A1100" s="3" t="s">
        <v>1106</v>
      </c>
    </row>
    <row r="1101" spans="1:1" ht="15">
      <c r="A1101" s="3" t="s">
        <v>1107</v>
      </c>
    </row>
    <row r="1102" spans="1:1" ht="15">
      <c r="A1102" s="3" t="s">
        <v>1108</v>
      </c>
    </row>
    <row r="1103" spans="1:1" ht="15">
      <c r="A1103" s="3" t="s">
        <v>1109</v>
      </c>
    </row>
    <row r="1104" spans="1:1" ht="15">
      <c r="A1104" s="3" t="s">
        <v>1110</v>
      </c>
    </row>
    <row r="1105" spans="1:1" ht="15">
      <c r="A1105" s="3" t="s">
        <v>1111</v>
      </c>
    </row>
    <row r="1106" spans="1:1" ht="15">
      <c r="A1106" s="3" t="s">
        <v>1112</v>
      </c>
    </row>
    <row r="1107" spans="1:1" ht="15">
      <c r="A1107" s="3" t="s">
        <v>1113</v>
      </c>
    </row>
    <row r="1108" spans="1:1" ht="15">
      <c r="A1108" s="3" t="s">
        <v>1114</v>
      </c>
    </row>
    <row r="1109" spans="1:1" ht="15">
      <c r="A1109" s="3" t="s">
        <v>1115</v>
      </c>
    </row>
    <row r="1110" spans="1:1" ht="15">
      <c r="A1110" s="3" t="s">
        <v>1116</v>
      </c>
    </row>
    <row r="1111" spans="1:1" ht="15">
      <c r="A1111" s="3" t="s">
        <v>1117</v>
      </c>
    </row>
    <row r="1112" spans="1:1" ht="15">
      <c r="A1112" s="3" t="s">
        <v>1118</v>
      </c>
    </row>
    <row r="1113" spans="1:1" ht="15">
      <c r="A1113" s="3" t="s">
        <v>1119</v>
      </c>
    </row>
    <row r="1114" spans="1:1" ht="15">
      <c r="A1114" s="3" t="s">
        <v>1120</v>
      </c>
    </row>
    <row r="1115" spans="1:1" ht="15">
      <c r="A1115" s="3" t="s">
        <v>1121</v>
      </c>
    </row>
    <row r="1116" spans="1:1" ht="15">
      <c r="A1116" s="3" t="s">
        <v>1122</v>
      </c>
    </row>
    <row r="1117" spans="1:1" ht="15">
      <c r="A1117" s="3" t="s">
        <v>1123</v>
      </c>
    </row>
    <row r="1118" spans="1:1" ht="15">
      <c r="A1118" s="3" t="s">
        <v>1124</v>
      </c>
    </row>
    <row r="1119" spans="1:1" ht="15">
      <c r="A1119" s="3" t="s">
        <v>1125</v>
      </c>
    </row>
    <row r="1120" spans="1:1" ht="15">
      <c r="A1120" s="3" t="s">
        <v>1126</v>
      </c>
    </row>
    <row r="1121" spans="1:1" ht="15">
      <c r="A1121" s="3" t="s">
        <v>1127</v>
      </c>
    </row>
    <row r="1122" spans="1:1">
      <c r="A1122" s="6"/>
    </row>
    <row r="1123" spans="1:1">
      <c r="A1123" s="6"/>
    </row>
    <row r="1124" spans="1:1">
      <c r="A1124" s="6"/>
    </row>
    <row r="1125" spans="1:1">
      <c r="A1125" s="6"/>
    </row>
    <row r="1126" spans="1:1">
      <c r="A1126" s="6"/>
    </row>
    <row r="1127" spans="1:1">
      <c r="A1127" s="6"/>
    </row>
    <row r="1128" spans="1:1">
      <c r="A1128" s="6"/>
    </row>
    <row r="1129" spans="1:1">
      <c r="A1129" s="6"/>
    </row>
    <row r="1130" spans="1:1">
      <c r="A1130" s="6"/>
    </row>
    <row r="1131" spans="1:1">
      <c r="A1131" s="6"/>
    </row>
    <row r="1132" spans="1:1">
      <c r="A1132" s="6"/>
    </row>
    <row r="1133" spans="1:1">
      <c r="A1133" s="6"/>
    </row>
    <row r="1134" spans="1:1">
      <c r="A1134" s="6"/>
    </row>
    <row r="1135" spans="1:1">
      <c r="A1135" s="6"/>
    </row>
    <row r="1136" spans="1:1">
      <c r="A1136" s="6"/>
    </row>
    <row r="1137" spans="1:1">
      <c r="A1137" s="6"/>
    </row>
    <row r="1138" spans="1:1">
      <c r="A1138" s="6"/>
    </row>
    <row r="1139" spans="1:1">
      <c r="A1139" s="6"/>
    </row>
    <row r="1140" spans="1:1">
      <c r="A1140" s="6"/>
    </row>
    <row r="1141" spans="1:1">
      <c r="A1141" s="6"/>
    </row>
    <row r="1142" spans="1:1" s="5" customFormat="1">
      <c r="A1142" s="6"/>
    </row>
    <row r="1143" spans="1:1">
      <c r="A1143" s="6"/>
    </row>
    <row r="1144" spans="1:1">
      <c r="A1144" s="6"/>
    </row>
    <row r="1145" spans="1:1">
      <c r="A1145" s="6"/>
    </row>
    <row r="1146" spans="1:1">
      <c r="A1146" s="6"/>
    </row>
    <row r="1147" spans="1:1">
      <c r="A1147" s="6"/>
    </row>
    <row r="1148" spans="1:1">
      <c r="A1148" s="6"/>
    </row>
    <row r="1149" spans="1:1" s="5" customFormat="1">
      <c r="A1149" s="6"/>
    </row>
    <row r="1150" spans="1:1">
      <c r="A1150" s="6"/>
    </row>
    <row r="1151" spans="1:1">
      <c r="A1151" s="6"/>
    </row>
    <row r="1152" spans="1:1">
      <c r="A1152" s="6"/>
    </row>
    <row r="1153" spans="1:1">
      <c r="A1153" s="6"/>
    </row>
    <row r="1154" spans="1:1" s="5" customFormat="1">
      <c r="A1154" s="6"/>
    </row>
    <row r="1155" spans="1:1" s="5" customFormat="1">
      <c r="A1155" s="6"/>
    </row>
  </sheetData>
  <printOptions horizontalCentered="1"/>
  <pageMargins left="0.39370078740157483" right="0.39370078740157483" top="0.39370078740157483" bottom="0.39370078740157483" header="0" footer="0"/>
  <pageSetup scale="80" orientation="portrait" horizontalDpi="4294967294" verticalDpi="0" r:id="rId1"/>
  <headerFooter alignWithMargins="0">
    <oddFooter>&amp;C&amp;N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071A2-A5AF-4238-B228-53F9E939BC96}">
  <dimension ref="A1:B32"/>
  <sheetViews>
    <sheetView workbookViewId="0">
      <selection activeCell="B24" sqref="B24"/>
    </sheetView>
  </sheetViews>
  <sheetFormatPr baseColWidth="10" defaultRowHeight="15"/>
  <cols>
    <col min="1" max="1" width="18.85546875" customWidth="1"/>
    <col min="2" max="2" width="23.42578125" customWidth="1"/>
  </cols>
  <sheetData>
    <row r="1" spans="1:2" ht="15.75" thickBot="1">
      <c r="A1" s="17" t="s">
        <v>1193</v>
      </c>
      <c r="B1" s="18" t="s">
        <v>563</v>
      </c>
    </row>
    <row r="2" spans="1:2" ht="15.75" thickBot="1">
      <c r="A2" s="17" t="s">
        <v>1194</v>
      </c>
      <c r="B2" s="18" t="s">
        <v>607</v>
      </c>
    </row>
    <row r="3" spans="1:2" ht="15.75" thickBot="1">
      <c r="A3" s="17" t="s">
        <v>139</v>
      </c>
      <c r="B3" s="18" t="s">
        <v>139</v>
      </c>
    </row>
    <row r="4" spans="1:2" ht="15.75" thickBot="1">
      <c r="A4" s="17" t="s">
        <v>1195</v>
      </c>
      <c r="B4" s="18" t="s">
        <v>171</v>
      </c>
    </row>
    <row r="5" spans="1:2" ht="15.75" thickBot="1">
      <c r="A5" s="17" t="s">
        <v>192</v>
      </c>
      <c r="B5" s="18" t="s">
        <v>249</v>
      </c>
    </row>
    <row r="6" spans="1:2" ht="15.75" thickBot="1">
      <c r="A6" s="17" t="s">
        <v>194</v>
      </c>
      <c r="B6" s="18" t="s">
        <v>1048</v>
      </c>
    </row>
    <row r="7" spans="1:2" ht="15.75" thickBot="1">
      <c r="A7" s="17" t="s">
        <v>221</v>
      </c>
      <c r="B7" s="18" t="s">
        <v>593</v>
      </c>
    </row>
    <row r="8" spans="1:2" ht="15.75" thickBot="1">
      <c r="A8" s="17" t="s">
        <v>1196</v>
      </c>
      <c r="B8" s="18" t="s">
        <v>407</v>
      </c>
    </row>
    <row r="9" spans="1:2" ht="15.75" thickBot="1">
      <c r="A9" s="17" t="s">
        <v>1197</v>
      </c>
      <c r="B9" s="18" t="s">
        <v>1116</v>
      </c>
    </row>
    <row r="10" spans="1:2" ht="15.75" thickBot="1">
      <c r="A10" s="17" t="s">
        <v>1198</v>
      </c>
      <c r="B10" s="18" t="s">
        <v>741</v>
      </c>
    </row>
    <row r="11" spans="1:2" ht="15.75" thickBot="1">
      <c r="A11" s="17" t="s">
        <v>1199</v>
      </c>
      <c r="B11" s="18" t="s">
        <v>1076</v>
      </c>
    </row>
    <row r="12" spans="1:2" ht="15.75" thickBot="1">
      <c r="A12" s="17" t="s">
        <v>1200</v>
      </c>
      <c r="B12" s="18" t="s">
        <v>788</v>
      </c>
    </row>
    <row r="13" spans="1:2" ht="15.75" thickBot="1">
      <c r="A13" s="17" t="s">
        <v>320</v>
      </c>
      <c r="B13" s="18" t="s">
        <v>633</v>
      </c>
    </row>
    <row r="14" spans="1:2" ht="15.75" thickBot="1">
      <c r="A14" s="17" t="s">
        <v>1201</v>
      </c>
      <c r="B14" s="18" t="s">
        <v>1202</v>
      </c>
    </row>
    <row r="15" spans="1:2" ht="15.75" thickBot="1">
      <c r="A15" s="17" t="s">
        <v>1203</v>
      </c>
      <c r="B15" s="18" t="s">
        <v>1204</v>
      </c>
    </row>
    <row r="16" spans="1:2" ht="15.75" thickBot="1">
      <c r="A16" s="17" t="s">
        <v>1205</v>
      </c>
      <c r="B16" s="18" t="s">
        <v>1206</v>
      </c>
    </row>
    <row r="17" spans="1:2" ht="15.75" thickBot="1">
      <c r="A17" s="17" t="s">
        <v>1207</v>
      </c>
      <c r="B17" s="18" t="s">
        <v>653</v>
      </c>
    </row>
    <row r="18" spans="1:2" ht="15.75" thickBot="1">
      <c r="A18" s="17" t="s">
        <v>1208</v>
      </c>
      <c r="B18" s="18" t="s">
        <v>810</v>
      </c>
    </row>
    <row r="19" spans="1:2" ht="15.75" thickBot="1">
      <c r="A19" s="17" t="s">
        <v>1209</v>
      </c>
      <c r="B19" s="18" t="s">
        <v>1210</v>
      </c>
    </row>
    <row r="20" spans="1:2" ht="15.75" thickBot="1">
      <c r="A20" s="17" t="s">
        <v>1211</v>
      </c>
      <c r="B20" s="18" t="s">
        <v>1101</v>
      </c>
    </row>
    <row r="21" spans="1:2" ht="15.75" thickBot="1">
      <c r="A21" s="17" t="s">
        <v>647</v>
      </c>
      <c r="B21" s="18" t="s">
        <v>709</v>
      </c>
    </row>
    <row r="22" spans="1:2" ht="29.25" thickBot="1">
      <c r="A22" s="17" t="s">
        <v>1212</v>
      </c>
      <c r="B22" s="18" t="s">
        <v>335</v>
      </c>
    </row>
    <row r="23" spans="1:2" ht="15.75" thickBot="1">
      <c r="A23" s="17" t="s">
        <v>1213</v>
      </c>
      <c r="B23" s="18" t="s">
        <v>621</v>
      </c>
    </row>
    <row r="24" spans="1:2" ht="15.75" thickBot="1">
      <c r="A24" s="17" t="s">
        <v>1214</v>
      </c>
      <c r="B24" s="18" t="s">
        <v>150</v>
      </c>
    </row>
    <row r="25" spans="1:2" ht="15.75" thickBot="1">
      <c r="A25" s="17" t="s">
        <v>813</v>
      </c>
      <c r="B25" s="18" t="s">
        <v>720</v>
      </c>
    </row>
    <row r="26" spans="1:2" ht="29.25" thickBot="1">
      <c r="A26" s="17" t="s">
        <v>1215</v>
      </c>
      <c r="B26" s="18" t="s">
        <v>1216</v>
      </c>
    </row>
    <row r="27" spans="1:2" ht="15.75" thickBot="1">
      <c r="A27" s="17" t="s">
        <v>1217</v>
      </c>
      <c r="B27" s="18" t="s">
        <v>196</v>
      </c>
    </row>
    <row r="28" spans="1:2" ht="15.75" thickBot="1">
      <c r="A28" s="17" t="s">
        <v>982</v>
      </c>
      <c r="B28" s="18" t="s">
        <v>955</v>
      </c>
    </row>
    <row r="29" spans="1:2" ht="15.75" thickBot="1">
      <c r="A29" s="17" t="s">
        <v>1218</v>
      </c>
      <c r="B29" s="18" t="s">
        <v>1219</v>
      </c>
    </row>
    <row r="30" spans="1:2" ht="15.75" thickBot="1">
      <c r="A30" s="17" t="s">
        <v>1220</v>
      </c>
      <c r="B30" s="18" t="s">
        <v>223</v>
      </c>
    </row>
    <row r="31" spans="1:2" ht="15.75" thickBot="1">
      <c r="A31" s="17" t="s">
        <v>1221</v>
      </c>
      <c r="B31" s="18" t="s">
        <v>620</v>
      </c>
    </row>
    <row r="32" spans="1:2">
      <c r="A32" s="19" t="s">
        <v>1222</v>
      </c>
      <c r="B32" s="20" t="s">
        <v>1223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B8DD0A-5BBF-456C-9ED7-44C96B6358C4}">
  <dimension ref="A1:B54"/>
  <sheetViews>
    <sheetView topLeftCell="A14" workbookViewId="0">
      <selection activeCell="G18" sqref="G18"/>
    </sheetView>
  </sheetViews>
  <sheetFormatPr baseColWidth="10" defaultColWidth="8" defaultRowHeight="12.75"/>
  <cols>
    <col min="1" max="1" width="7.42578125" style="8" customWidth="1"/>
    <col min="2" max="2" width="69.5703125" style="8" customWidth="1"/>
    <col min="3" max="16384" width="8" style="8"/>
  </cols>
  <sheetData>
    <row r="1" spans="1:2" ht="21.75">
      <c r="A1" s="316" t="s">
        <v>1187</v>
      </c>
      <c r="B1" s="317"/>
    </row>
    <row r="2" spans="1:2">
      <c r="A2" s="14" t="s">
        <v>1186</v>
      </c>
      <c r="B2" s="13" t="s">
        <v>1185</v>
      </c>
    </row>
    <row r="3" spans="1:2">
      <c r="A3" s="12">
        <v>0</v>
      </c>
      <c r="B3" s="9" t="s">
        <v>1184</v>
      </c>
    </row>
    <row r="4" spans="1:2">
      <c r="A4" s="12">
        <v>1</v>
      </c>
      <c r="B4" s="9" t="s">
        <v>1183</v>
      </c>
    </row>
    <row r="5" spans="1:2">
      <c r="A5" s="12">
        <v>2</v>
      </c>
      <c r="B5" s="9" t="s">
        <v>1182</v>
      </c>
    </row>
    <row r="6" spans="1:2">
      <c r="A6" s="12">
        <v>3</v>
      </c>
      <c r="B6" s="9" t="s">
        <v>1181</v>
      </c>
    </row>
    <row r="7" spans="1:2">
      <c r="A7" s="12">
        <v>4</v>
      </c>
      <c r="B7" s="9" t="s">
        <v>1180</v>
      </c>
    </row>
    <row r="8" spans="1:2">
      <c r="A8" s="12">
        <v>5</v>
      </c>
      <c r="B8" s="9" t="s">
        <v>1179</v>
      </c>
    </row>
    <row r="9" spans="1:2">
      <c r="A9" s="12">
        <v>6</v>
      </c>
      <c r="B9" s="9" t="s">
        <v>1178</v>
      </c>
    </row>
    <row r="10" spans="1:2">
      <c r="A10" s="12">
        <v>7</v>
      </c>
      <c r="B10" s="9" t="s">
        <v>1177</v>
      </c>
    </row>
    <row r="11" spans="1:2">
      <c r="A11" s="12">
        <v>8</v>
      </c>
      <c r="B11" s="9" t="s">
        <v>1176</v>
      </c>
    </row>
    <row r="12" spans="1:2">
      <c r="A12" s="12">
        <v>9</v>
      </c>
      <c r="B12" s="9" t="s">
        <v>1175</v>
      </c>
    </row>
    <row r="13" spans="1:2">
      <c r="A13" s="11">
        <v>10</v>
      </c>
      <c r="B13" s="9" t="s">
        <v>1174</v>
      </c>
    </row>
    <row r="14" spans="1:2">
      <c r="A14" s="11">
        <v>11</v>
      </c>
      <c r="B14" s="9" t="s">
        <v>1173</v>
      </c>
    </row>
    <row r="15" spans="1:2">
      <c r="A15" s="11">
        <v>12</v>
      </c>
      <c r="B15" s="9" t="s">
        <v>1172</v>
      </c>
    </row>
    <row r="16" spans="1:2">
      <c r="A16" s="11">
        <v>13</v>
      </c>
      <c r="B16" s="9" t="s">
        <v>1171</v>
      </c>
    </row>
    <row r="17" spans="1:2">
      <c r="A17" s="11">
        <v>14</v>
      </c>
      <c r="B17" s="9" t="s">
        <v>1170</v>
      </c>
    </row>
    <row r="18" spans="1:2">
      <c r="A18" s="11">
        <v>15</v>
      </c>
      <c r="B18" s="9" t="s">
        <v>1169</v>
      </c>
    </row>
    <row r="19" spans="1:2">
      <c r="A19" s="11">
        <v>16</v>
      </c>
      <c r="B19" s="9" t="s">
        <v>1168</v>
      </c>
    </row>
    <row r="20" spans="1:2">
      <c r="A20" s="11">
        <v>17</v>
      </c>
      <c r="B20" s="9" t="s">
        <v>1167</v>
      </c>
    </row>
    <row r="21" spans="1:2">
      <c r="A21" s="11">
        <v>18</v>
      </c>
      <c r="B21" s="9" t="s">
        <v>1166</v>
      </c>
    </row>
    <row r="22" spans="1:2">
      <c r="A22" s="11">
        <v>19</v>
      </c>
      <c r="B22" s="9" t="s">
        <v>1165</v>
      </c>
    </row>
    <row r="23" spans="1:2">
      <c r="A23" s="11">
        <v>20</v>
      </c>
      <c r="B23" s="9" t="s">
        <v>1164</v>
      </c>
    </row>
    <row r="24" spans="1:2">
      <c r="A24" s="11">
        <v>21</v>
      </c>
      <c r="B24" s="9" t="s">
        <v>1163</v>
      </c>
    </row>
    <row r="25" spans="1:2">
      <c r="A25" s="11">
        <v>22</v>
      </c>
      <c r="B25" s="9" t="s">
        <v>1162</v>
      </c>
    </row>
    <row r="26" spans="1:2">
      <c r="A26" s="11">
        <v>23</v>
      </c>
      <c r="B26" s="9" t="s">
        <v>1161</v>
      </c>
    </row>
    <row r="27" spans="1:2">
      <c r="A27" s="11">
        <v>24</v>
      </c>
      <c r="B27" s="9" t="s">
        <v>1160</v>
      </c>
    </row>
    <row r="28" spans="1:2">
      <c r="A28" s="11">
        <v>25</v>
      </c>
      <c r="B28" s="9" t="s">
        <v>1159</v>
      </c>
    </row>
    <row r="29" spans="1:2">
      <c r="A29" s="11">
        <v>26</v>
      </c>
      <c r="B29" s="9" t="s">
        <v>1158</v>
      </c>
    </row>
    <row r="30" spans="1:2">
      <c r="A30" s="11">
        <v>27</v>
      </c>
      <c r="B30" s="9" t="s">
        <v>1157</v>
      </c>
    </row>
    <row r="31" spans="1:2">
      <c r="A31" s="11">
        <v>28</v>
      </c>
      <c r="B31" s="9" t="s">
        <v>1156</v>
      </c>
    </row>
    <row r="32" spans="1:2">
      <c r="A32" s="11">
        <v>29</v>
      </c>
      <c r="B32" s="9" t="s">
        <v>1155</v>
      </c>
    </row>
    <row r="33" spans="1:2">
      <c r="A33" s="11">
        <v>31</v>
      </c>
      <c r="B33" s="9" t="s">
        <v>1154</v>
      </c>
    </row>
    <row r="34" spans="1:2">
      <c r="A34" s="10">
        <v>32</v>
      </c>
      <c r="B34" s="9" t="s">
        <v>1153</v>
      </c>
    </row>
    <row r="35" spans="1:2">
      <c r="A35" s="10">
        <v>34</v>
      </c>
      <c r="B35" s="9" t="s">
        <v>1152</v>
      </c>
    </row>
    <row r="36" spans="1:2">
      <c r="A36" s="10">
        <v>35</v>
      </c>
      <c r="B36" s="9" t="s">
        <v>1151</v>
      </c>
    </row>
    <row r="37" spans="1:2">
      <c r="A37" s="10">
        <v>36</v>
      </c>
      <c r="B37" s="9" t="s">
        <v>1150</v>
      </c>
    </row>
    <row r="38" spans="1:2">
      <c r="A38" s="10">
        <v>37</v>
      </c>
      <c r="B38" s="9" t="s">
        <v>1149</v>
      </c>
    </row>
    <row r="39" spans="1:2">
      <c r="A39" s="10">
        <v>38</v>
      </c>
      <c r="B39" s="9" t="s">
        <v>1148</v>
      </c>
    </row>
    <row r="40" spans="1:2">
      <c r="A40" s="10">
        <v>39</v>
      </c>
      <c r="B40" s="9" t="s">
        <v>1147</v>
      </c>
    </row>
    <row r="41" spans="1:2">
      <c r="A41" s="10">
        <v>40</v>
      </c>
      <c r="B41" s="9" t="s">
        <v>1146</v>
      </c>
    </row>
    <row r="42" spans="1:2">
      <c r="A42" s="10">
        <v>41</v>
      </c>
      <c r="B42" s="9" t="s">
        <v>1145</v>
      </c>
    </row>
    <row r="43" spans="1:2">
      <c r="A43" s="10">
        <v>42</v>
      </c>
      <c r="B43" s="9" t="s">
        <v>1144</v>
      </c>
    </row>
    <row r="44" spans="1:2">
      <c r="A44" s="10">
        <v>43</v>
      </c>
      <c r="B44" s="9" t="s">
        <v>1143</v>
      </c>
    </row>
    <row r="45" spans="1:2">
      <c r="A45" s="10">
        <v>44</v>
      </c>
      <c r="B45" s="9" t="s">
        <v>1142</v>
      </c>
    </row>
    <row r="46" spans="1:2">
      <c r="A46" s="10">
        <v>45</v>
      </c>
      <c r="B46" s="9" t="s">
        <v>1141</v>
      </c>
    </row>
    <row r="47" spans="1:2">
      <c r="A47" s="10">
        <v>46</v>
      </c>
      <c r="B47" s="9" t="s">
        <v>1140</v>
      </c>
    </row>
    <row r="48" spans="1:2">
      <c r="A48" s="10">
        <v>48</v>
      </c>
      <c r="B48" s="9" t="s">
        <v>1139</v>
      </c>
    </row>
    <row r="49" spans="1:2">
      <c r="A49" s="10">
        <v>78</v>
      </c>
      <c r="B49" s="9" t="s">
        <v>1138</v>
      </c>
    </row>
    <row r="50" spans="1:2">
      <c r="A50" s="10">
        <v>86</v>
      </c>
      <c r="B50" s="9" t="s">
        <v>1137</v>
      </c>
    </row>
    <row r="51" spans="1:2">
      <c r="A51" s="10">
        <v>87</v>
      </c>
      <c r="B51" s="9" t="s">
        <v>1136</v>
      </c>
    </row>
    <row r="52" spans="1:2">
      <c r="A52" s="10">
        <v>88</v>
      </c>
      <c r="B52" s="9" t="s">
        <v>1135</v>
      </c>
    </row>
    <row r="53" spans="1:2">
      <c r="A53" s="10">
        <v>89</v>
      </c>
      <c r="B53" s="9" t="s">
        <v>1134</v>
      </c>
    </row>
    <row r="54" spans="1:2">
      <c r="A54" s="10">
        <v>90</v>
      </c>
      <c r="B54" s="9" t="s">
        <v>1133</v>
      </c>
    </row>
  </sheetData>
  <mergeCells count="1">
    <mergeCell ref="A1:B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950AC-E5BF-4571-B47D-41CA0862E797}">
  <dimension ref="B2:I254"/>
  <sheetViews>
    <sheetView topLeftCell="A4" workbookViewId="0">
      <selection activeCell="J25" sqref="J25"/>
    </sheetView>
  </sheetViews>
  <sheetFormatPr baseColWidth="10" defaultRowHeight="12.75"/>
  <cols>
    <col min="1" max="1" width="6" style="4" customWidth="1"/>
    <col min="2" max="2" width="15.7109375" style="22" customWidth="1"/>
    <col min="3" max="3" width="10" style="4" customWidth="1"/>
    <col min="4" max="4" width="57.42578125" style="22" customWidth="1"/>
    <col min="5" max="5" width="11" style="4" hidden="1" customWidth="1"/>
    <col min="6" max="6" width="11.5703125" style="4" hidden="1" customWidth="1"/>
    <col min="7" max="7" width="11.42578125" style="4"/>
    <col min="8" max="9" width="11.5703125" style="4" hidden="1" customWidth="1"/>
    <col min="10" max="16384" width="11.42578125" style="4"/>
  </cols>
  <sheetData>
    <row r="2" spans="2:9" ht="15">
      <c r="B2" s="318" t="s">
        <v>1642</v>
      </c>
      <c r="C2" s="318"/>
      <c r="D2" s="318"/>
      <c r="E2" s="318"/>
      <c r="F2" s="318"/>
      <c r="G2" s="318"/>
      <c r="H2" s="318"/>
      <c r="I2" s="318"/>
    </row>
    <row r="3" spans="2:9">
      <c r="B3" s="322"/>
      <c r="C3" s="322"/>
      <c r="D3" s="322"/>
      <c r="E3" s="322"/>
      <c r="F3" s="322"/>
    </row>
    <row r="4" spans="2:9" ht="87.6" customHeight="1">
      <c r="B4" s="323" t="s">
        <v>1641</v>
      </c>
      <c r="C4" s="323"/>
      <c r="D4" s="323"/>
      <c r="E4" s="323"/>
      <c r="F4" s="323"/>
      <c r="G4" s="323"/>
      <c r="H4" s="323"/>
      <c r="I4" s="323"/>
    </row>
    <row r="5" spans="2:9">
      <c r="B5" s="32" t="s">
        <v>1640</v>
      </c>
      <c r="C5" s="31" t="s">
        <v>1639</v>
      </c>
      <c r="D5" s="30" t="s">
        <v>1638</v>
      </c>
    </row>
    <row r="6" spans="2:9">
      <c r="B6" s="319" t="s">
        <v>1637</v>
      </c>
      <c r="C6" s="27">
        <v>102</v>
      </c>
      <c r="D6" s="26" t="s">
        <v>1636</v>
      </c>
    </row>
    <row r="7" spans="2:9">
      <c r="B7" s="320"/>
      <c r="C7" s="27">
        <v>103</v>
      </c>
      <c r="D7" s="26" t="s">
        <v>1635</v>
      </c>
    </row>
    <row r="8" spans="2:9">
      <c r="B8" s="320"/>
      <c r="C8" s="27">
        <v>104</v>
      </c>
      <c r="D8" s="26" t="s">
        <v>1634</v>
      </c>
    </row>
    <row r="9" spans="2:9">
      <c r="B9" s="320"/>
      <c r="C9" s="27">
        <v>106</v>
      </c>
      <c r="D9" s="26" t="s">
        <v>1633</v>
      </c>
    </row>
    <row r="10" spans="2:9">
      <c r="B10" s="320"/>
      <c r="C10" s="27">
        <v>107</v>
      </c>
      <c r="D10" s="26" t="s">
        <v>1632</v>
      </c>
    </row>
    <row r="11" spans="2:9">
      <c r="B11" s="320"/>
      <c r="C11" s="27">
        <v>108</v>
      </c>
      <c r="D11" s="26" t="s">
        <v>1631</v>
      </c>
    </row>
    <row r="12" spans="2:9">
      <c r="B12" s="320"/>
      <c r="C12" s="27">
        <v>109</v>
      </c>
      <c r="D12" s="26" t="s">
        <v>1630</v>
      </c>
    </row>
    <row r="13" spans="2:9">
      <c r="B13" s="320"/>
      <c r="C13" s="27">
        <v>110</v>
      </c>
      <c r="D13" s="26" t="s">
        <v>1629</v>
      </c>
    </row>
    <row r="14" spans="2:9">
      <c r="B14" s="320"/>
      <c r="C14" s="27">
        <v>111</v>
      </c>
      <c r="D14" s="26" t="s">
        <v>1628</v>
      </c>
    </row>
    <row r="15" spans="2:9">
      <c r="B15" s="320"/>
      <c r="C15" s="27">
        <v>112</v>
      </c>
      <c r="D15" s="26" t="s">
        <v>1627</v>
      </c>
    </row>
    <row r="16" spans="2:9">
      <c r="B16" s="320"/>
      <c r="C16" s="27">
        <v>113</v>
      </c>
      <c r="D16" s="26" t="s">
        <v>1626</v>
      </c>
    </row>
    <row r="17" spans="2:4">
      <c r="B17" s="320"/>
      <c r="C17" s="27">
        <v>115</v>
      </c>
      <c r="D17" s="26" t="s">
        <v>1625</v>
      </c>
    </row>
    <row r="18" spans="2:4">
      <c r="B18" s="320"/>
      <c r="C18" s="27">
        <v>117</v>
      </c>
      <c r="D18" s="26" t="s">
        <v>1624</v>
      </c>
    </row>
    <row r="19" spans="2:4">
      <c r="B19" s="320"/>
      <c r="C19" s="27">
        <v>118</v>
      </c>
      <c r="D19" s="26" t="s">
        <v>1623</v>
      </c>
    </row>
    <row r="20" spans="2:4">
      <c r="B20" s="320"/>
      <c r="C20" s="27">
        <v>121</v>
      </c>
      <c r="D20" s="26" t="s">
        <v>1622</v>
      </c>
    </row>
    <row r="21" spans="2:4">
      <c r="B21" s="320"/>
      <c r="C21" s="27">
        <v>122</v>
      </c>
      <c r="D21" s="26" t="s">
        <v>1621</v>
      </c>
    </row>
    <row r="22" spans="2:4">
      <c r="B22" s="320"/>
      <c r="C22" s="27">
        <v>123</v>
      </c>
      <c r="D22" s="26" t="s">
        <v>1620</v>
      </c>
    </row>
    <row r="23" spans="2:4">
      <c r="B23" s="320"/>
      <c r="C23" s="27">
        <v>125</v>
      </c>
      <c r="D23" s="26" t="s">
        <v>1619</v>
      </c>
    </row>
    <row r="24" spans="2:4">
      <c r="B24" s="320"/>
      <c r="C24" s="27">
        <v>126</v>
      </c>
      <c r="D24" s="26" t="s">
        <v>1618</v>
      </c>
    </row>
    <row r="25" spans="2:4">
      <c r="B25" s="320"/>
      <c r="C25" s="27">
        <v>128</v>
      </c>
      <c r="D25" s="26" t="s">
        <v>1617</v>
      </c>
    </row>
    <row r="26" spans="2:4">
      <c r="B26" s="320"/>
      <c r="C26" s="27">
        <v>131</v>
      </c>
      <c r="D26" s="26" t="s">
        <v>1616</v>
      </c>
    </row>
    <row r="27" spans="2:4">
      <c r="B27" s="320"/>
      <c r="C27" s="27">
        <v>136</v>
      </c>
      <c r="D27" s="26" t="s">
        <v>1615</v>
      </c>
    </row>
    <row r="28" spans="2:4">
      <c r="B28" s="320"/>
      <c r="C28" s="27">
        <v>141</v>
      </c>
      <c r="D28" s="26" t="s">
        <v>1614</v>
      </c>
    </row>
    <row r="29" spans="2:4">
      <c r="B29" s="320"/>
      <c r="C29" s="27">
        <v>142</v>
      </c>
      <c r="D29" s="26" t="s">
        <v>1613</v>
      </c>
    </row>
    <row r="30" spans="2:4">
      <c r="B30" s="320"/>
      <c r="C30" s="27">
        <v>143</v>
      </c>
      <c r="D30" s="26" t="s">
        <v>1612</v>
      </c>
    </row>
    <row r="31" spans="2:4">
      <c r="B31" s="320"/>
      <c r="C31" s="27">
        <v>144</v>
      </c>
      <c r="D31" s="26" t="s">
        <v>1611</v>
      </c>
    </row>
    <row r="32" spans="2:4">
      <c r="B32" s="320"/>
      <c r="C32" s="27">
        <v>147</v>
      </c>
      <c r="D32" s="26" t="s">
        <v>1610</v>
      </c>
    </row>
    <row r="33" spans="2:4">
      <c r="B33" s="321"/>
      <c r="C33" s="25">
        <v>198</v>
      </c>
      <c r="D33" s="24" t="s">
        <v>1609</v>
      </c>
    </row>
    <row r="34" spans="2:4">
      <c r="B34" s="319" t="s">
        <v>1608</v>
      </c>
      <c r="C34" s="27">
        <v>101</v>
      </c>
      <c r="D34" s="26" t="s">
        <v>1607</v>
      </c>
    </row>
    <row r="35" spans="2:4">
      <c r="B35" s="320"/>
      <c r="C35" s="27">
        <v>114</v>
      </c>
      <c r="D35" s="26" t="s">
        <v>1606</v>
      </c>
    </row>
    <row r="36" spans="2:4">
      <c r="B36" s="320"/>
      <c r="C36" s="27">
        <v>116</v>
      </c>
      <c r="D36" s="26" t="s">
        <v>1605</v>
      </c>
    </row>
    <row r="37" spans="2:4">
      <c r="B37" s="320"/>
      <c r="C37" s="27">
        <v>119</v>
      </c>
      <c r="D37" s="26" t="s">
        <v>1604</v>
      </c>
    </row>
    <row r="38" spans="2:4">
      <c r="B38" s="320"/>
      <c r="C38" s="27">
        <v>120</v>
      </c>
      <c r="D38" s="26" t="s">
        <v>1603</v>
      </c>
    </row>
    <row r="39" spans="2:4">
      <c r="B39" s="320"/>
      <c r="C39" s="27">
        <v>124</v>
      </c>
      <c r="D39" s="26" t="s">
        <v>1602</v>
      </c>
    </row>
    <row r="40" spans="2:4">
      <c r="B40" s="320"/>
      <c r="C40" s="27">
        <v>129</v>
      </c>
      <c r="D40" s="26" t="s">
        <v>1601</v>
      </c>
    </row>
    <row r="41" spans="2:4">
      <c r="B41" s="320"/>
      <c r="C41" s="27">
        <v>130</v>
      </c>
      <c r="D41" s="26" t="s">
        <v>1600</v>
      </c>
    </row>
    <row r="42" spans="2:4">
      <c r="B42" s="320"/>
      <c r="C42" s="27">
        <v>132</v>
      </c>
      <c r="D42" s="26" t="s">
        <v>1599</v>
      </c>
    </row>
    <row r="43" spans="2:4">
      <c r="B43" s="320"/>
      <c r="C43" s="27">
        <v>135</v>
      </c>
      <c r="D43" s="26" t="s">
        <v>1598</v>
      </c>
    </row>
    <row r="44" spans="2:4">
      <c r="B44" s="320"/>
      <c r="C44" s="27">
        <v>137</v>
      </c>
      <c r="D44" s="26" t="s">
        <v>1597</v>
      </c>
    </row>
    <row r="45" spans="2:4">
      <c r="B45" s="320"/>
      <c r="C45" s="27">
        <v>138</v>
      </c>
      <c r="D45" s="26" t="s">
        <v>1596</v>
      </c>
    </row>
    <row r="46" spans="2:4">
      <c r="B46" s="320"/>
      <c r="C46" s="25">
        <v>139</v>
      </c>
      <c r="D46" s="24" t="s">
        <v>1595</v>
      </c>
    </row>
    <row r="47" spans="2:4" ht="15" customHeight="1">
      <c r="B47" s="320"/>
      <c r="C47" s="27">
        <v>145</v>
      </c>
      <c r="D47" s="26" t="s">
        <v>1594</v>
      </c>
    </row>
    <row r="48" spans="2:4">
      <c r="B48" s="320"/>
      <c r="C48" s="27">
        <v>146</v>
      </c>
      <c r="D48" s="26" t="s">
        <v>1593</v>
      </c>
    </row>
    <row r="49" spans="2:4">
      <c r="B49" s="320"/>
      <c r="C49" s="25">
        <v>148</v>
      </c>
      <c r="D49" s="24" t="s">
        <v>1592</v>
      </c>
    </row>
    <row r="50" spans="2:4">
      <c r="B50" s="320"/>
      <c r="C50" s="27">
        <v>154</v>
      </c>
      <c r="D50" s="26" t="s">
        <v>1591</v>
      </c>
    </row>
    <row r="51" spans="2:4">
      <c r="B51" s="320"/>
      <c r="C51" s="25">
        <v>156</v>
      </c>
      <c r="D51" s="24" t="s">
        <v>1590</v>
      </c>
    </row>
    <row r="52" spans="2:4">
      <c r="B52" s="320"/>
      <c r="C52" s="27">
        <v>157</v>
      </c>
      <c r="D52" s="26" t="s">
        <v>1589</v>
      </c>
    </row>
    <row r="53" spans="2:4" ht="11.45" customHeight="1">
      <c r="B53" s="320"/>
      <c r="C53" s="27">
        <v>158</v>
      </c>
      <c r="D53" s="26" t="s">
        <v>1588</v>
      </c>
    </row>
    <row r="54" spans="2:4">
      <c r="B54" s="320"/>
      <c r="C54" s="27">
        <v>170</v>
      </c>
      <c r="D54" s="26" t="s">
        <v>1587</v>
      </c>
    </row>
    <row r="55" spans="2:4">
      <c r="B55" s="320"/>
      <c r="C55" s="27">
        <v>171</v>
      </c>
      <c r="D55" s="26" t="s">
        <v>1586</v>
      </c>
    </row>
    <row r="56" spans="2:4">
      <c r="B56" s="320"/>
      <c r="C56" s="27">
        <v>172</v>
      </c>
      <c r="D56" s="26" t="s">
        <v>1585</v>
      </c>
    </row>
    <row r="57" spans="2:4">
      <c r="B57" s="320"/>
      <c r="C57" s="27">
        <v>173</v>
      </c>
      <c r="D57" s="26" t="s">
        <v>1584</v>
      </c>
    </row>
    <row r="58" spans="2:4">
      <c r="B58" s="320"/>
      <c r="C58" s="27">
        <v>174</v>
      </c>
      <c r="D58" s="26" t="s">
        <v>1583</v>
      </c>
    </row>
    <row r="59" spans="2:4">
      <c r="B59" s="320"/>
      <c r="C59" s="27">
        <v>175</v>
      </c>
      <c r="D59" s="26" t="s">
        <v>1582</v>
      </c>
    </row>
    <row r="60" spans="2:4">
      <c r="B60" s="320"/>
      <c r="C60" s="27">
        <v>176</v>
      </c>
      <c r="D60" s="26" t="s">
        <v>1581</v>
      </c>
    </row>
    <row r="61" spans="2:4">
      <c r="B61" s="320"/>
      <c r="C61" s="27">
        <v>177</v>
      </c>
      <c r="D61" s="26" t="s">
        <v>1580</v>
      </c>
    </row>
    <row r="62" spans="2:4">
      <c r="B62" s="320"/>
      <c r="C62" s="27">
        <v>436</v>
      </c>
      <c r="D62" s="24" t="s">
        <v>1579</v>
      </c>
    </row>
    <row r="63" spans="2:4">
      <c r="B63" s="321"/>
      <c r="C63" s="25">
        <v>199</v>
      </c>
      <c r="D63" s="24" t="s">
        <v>1578</v>
      </c>
    </row>
    <row r="64" spans="2:4">
      <c r="B64" s="319" t="s">
        <v>1577</v>
      </c>
      <c r="C64" s="27">
        <v>201</v>
      </c>
      <c r="D64" s="26" t="s">
        <v>1576</v>
      </c>
    </row>
    <row r="65" spans="2:4">
      <c r="B65" s="320"/>
      <c r="C65" s="27">
        <v>202</v>
      </c>
      <c r="D65" s="26" t="s">
        <v>1575</v>
      </c>
    </row>
    <row r="66" spans="2:4">
      <c r="B66" s="320"/>
      <c r="C66" s="27">
        <v>203</v>
      </c>
      <c r="D66" s="26" t="s">
        <v>1574</v>
      </c>
    </row>
    <row r="67" spans="2:4">
      <c r="B67" s="320"/>
      <c r="C67" s="27">
        <v>204</v>
      </c>
      <c r="D67" s="26" t="s">
        <v>1573</v>
      </c>
    </row>
    <row r="68" spans="2:4">
      <c r="B68" s="320"/>
      <c r="C68" s="27">
        <v>205</v>
      </c>
      <c r="D68" s="26" t="s">
        <v>1572</v>
      </c>
    </row>
    <row r="69" spans="2:4">
      <c r="B69" s="320"/>
      <c r="C69" s="27">
        <v>206</v>
      </c>
      <c r="D69" s="26" t="s">
        <v>1571</v>
      </c>
    </row>
    <row r="70" spans="2:4">
      <c r="B70" s="320"/>
      <c r="C70" s="27">
        <v>207</v>
      </c>
      <c r="D70" s="26" t="s">
        <v>1570</v>
      </c>
    </row>
    <row r="71" spans="2:4">
      <c r="B71" s="320"/>
      <c r="C71" s="27">
        <v>208</v>
      </c>
      <c r="D71" s="26" t="s">
        <v>1569</v>
      </c>
    </row>
    <row r="72" spans="2:4">
      <c r="B72" s="320"/>
      <c r="C72" s="27">
        <v>209</v>
      </c>
      <c r="D72" s="26" t="s">
        <v>1568</v>
      </c>
    </row>
    <row r="73" spans="2:4">
      <c r="B73" s="320"/>
      <c r="C73" s="27">
        <v>210</v>
      </c>
      <c r="D73" s="26" t="s">
        <v>1567</v>
      </c>
    </row>
    <row r="74" spans="2:4">
      <c r="B74" s="320"/>
      <c r="C74" s="27">
        <v>211</v>
      </c>
      <c r="D74" s="26" t="s">
        <v>1566</v>
      </c>
    </row>
    <row r="75" spans="2:4">
      <c r="B75" s="320"/>
      <c r="C75" s="27">
        <v>212</v>
      </c>
      <c r="D75" s="26" t="s">
        <v>1565</v>
      </c>
    </row>
    <row r="76" spans="2:4">
      <c r="B76" s="320"/>
      <c r="C76" s="27">
        <v>213</v>
      </c>
      <c r="D76" s="26" t="s">
        <v>1564</v>
      </c>
    </row>
    <row r="77" spans="2:4">
      <c r="B77" s="320"/>
      <c r="C77" s="27">
        <v>214</v>
      </c>
      <c r="D77" s="26" t="s">
        <v>1563</v>
      </c>
    </row>
    <row r="78" spans="2:4">
      <c r="B78" s="320"/>
      <c r="C78" s="27">
        <v>215</v>
      </c>
      <c r="D78" s="26" t="s">
        <v>1562</v>
      </c>
    </row>
    <row r="79" spans="2:4">
      <c r="B79" s="320"/>
      <c r="C79" s="27">
        <v>216</v>
      </c>
      <c r="D79" s="26" t="s">
        <v>1561</v>
      </c>
    </row>
    <row r="80" spans="2:4">
      <c r="B80" s="320"/>
      <c r="C80" s="27">
        <v>217</v>
      </c>
      <c r="D80" s="26" t="s">
        <v>1560</v>
      </c>
    </row>
    <row r="81" spans="2:4">
      <c r="B81" s="320"/>
      <c r="C81" s="27">
        <v>218</v>
      </c>
      <c r="D81" s="26" t="s">
        <v>1559</v>
      </c>
    </row>
    <row r="82" spans="2:4">
      <c r="B82" s="320"/>
      <c r="C82" s="27">
        <v>219</v>
      </c>
      <c r="D82" s="26" t="s">
        <v>1558</v>
      </c>
    </row>
    <row r="83" spans="2:4">
      <c r="B83" s="320"/>
      <c r="C83" s="27">
        <v>220</v>
      </c>
      <c r="D83" s="26" t="s">
        <v>1557</v>
      </c>
    </row>
    <row r="84" spans="2:4">
      <c r="B84" s="320"/>
      <c r="C84" s="27">
        <v>221</v>
      </c>
      <c r="D84" s="26" t="s">
        <v>1556</v>
      </c>
    </row>
    <row r="85" spans="2:4">
      <c r="B85" s="320"/>
      <c r="C85" s="27">
        <v>222</v>
      </c>
      <c r="D85" s="26" t="s">
        <v>1555</v>
      </c>
    </row>
    <row r="86" spans="2:4">
      <c r="B86" s="320"/>
      <c r="C86" s="27">
        <v>223</v>
      </c>
      <c r="D86" s="26" t="s">
        <v>1554</v>
      </c>
    </row>
    <row r="87" spans="2:4">
      <c r="B87" s="320"/>
      <c r="C87" s="27">
        <v>224</v>
      </c>
      <c r="D87" s="26" t="s">
        <v>1553</v>
      </c>
    </row>
    <row r="88" spans="2:4">
      <c r="B88" s="320"/>
      <c r="C88" s="27">
        <v>225</v>
      </c>
      <c r="D88" s="26" t="s">
        <v>1552</v>
      </c>
    </row>
    <row r="89" spans="2:4">
      <c r="B89" s="320"/>
      <c r="C89" s="27">
        <v>226</v>
      </c>
      <c r="D89" s="26" t="s">
        <v>1551</v>
      </c>
    </row>
    <row r="90" spans="2:4">
      <c r="B90" s="320"/>
      <c r="C90" s="27">
        <v>227</v>
      </c>
      <c r="D90" s="26" t="s">
        <v>1550</v>
      </c>
    </row>
    <row r="91" spans="2:4">
      <c r="B91" s="320"/>
      <c r="C91" s="27">
        <v>228</v>
      </c>
      <c r="D91" s="26" t="s">
        <v>1549</v>
      </c>
    </row>
    <row r="92" spans="2:4">
      <c r="B92" s="320"/>
      <c r="C92" s="27">
        <v>229</v>
      </c>
      <c r="D92" s="26" t="s">
        <v>1548</v>
      </c>
    </row>
    <row r="93" spans="2:4">
      <c r="B93" s="320"/>
      <c r="C93" s="27">
        <v>230</v>
      </c>
      <c r="D93" s="26" t="s">
        <v>1547</v>
      </c>
    </row>
    <row r="94" spans="2:4">
      <c r="B94" s="320"/>
      <c r="C94" s="27">
        <v>231</v>
      </c>
      <c r="D94" s="26" t="s">
        <v>1546</v>
      </c>
    </row>
    <row r="95" spans="2:4">
      <c r="B95" s="320"/>
      <c r="C95" s="27">
        <v>232</v>
      </c>
      <c r="D95" s="26" t="s">
        <v>1545</v>
      </c>
    </row>
    <row r="96" spans="2:4">
      <c r="B96" s="320"/>
      <c r="C96" s="27">
        <v>233</v>
      </c>
      <c r="D96" s="26" t="s">
        <v>1544</v>
      </c>
    </row>
    <row r="97" spans="2:4">
      <c r="B97" s="320"/>
      <c r="C97" s="27">
        <v>234</v>
      </c>
      <c r="D97" s="26" t="s">
        <v>1543</v>
      </c>
    </row>
    <row r="98" spans="2:4">
      <c r="B98" s="320"/>
      <c r="C98" s="27">
        <v>235</v>
      </c>
      <c r="D98" s="26" t="s">
        <v>1542</v>
      </c>
    </row>
    <row r="99" spans="2:4">
      <c r="B99" s="320"/>
      <c r="C99" s="27">
        <v>236</v>
      </c>
      <c r="D99" s="26" t="s">
        <v>1541</v>
      </c>
    </row>
    <row r="100" spans="2:4">
      <c r="B100" s="320"/>
      <c r="C100" s="27">
        <v>237</v>
      </c>
      <c r="D100" s="26" t="s">
        <v>1540</v>
      </c>
    </row>
    <row r="101" spans="2:4">
      <c r="B101" s="320"/>
      <c r="C101" s="27">
        <v>238</v>
      </c>
      <c r="D101" s="26" t="s">
        <v>1539</v>
      </c>
    </row>
    <row r="102" spans="2:4">
      <c r="B102" s="320"/>
      <c r="C102" s="27">
        <v>239</v>
      </c>
      <c r="D102" s="26" t="s">
        <v>1538</v>
      </c>
    </row>
    <row r="103" spans="2:4">
      <c r="B103" s="320"/>
      <c r="C103" s="27">
        <v>240</v>
      </c>
      <c r="D103" s="26" t="s">
        <v>1537</v>
      </c>
    </row>
    <row r="104" spans="2:4">
      <c r="B104" s="320"/>
      <c r="C104" s="27">
        <v>241</v>
      </c>
      <c r="D104" s="26" t="s">
        <v>1536</v>
      </c>
    </row>
    <row r="105" spans="2:4">
      <c r="B105" s="320"/>
      <c r="C105" s="27">
        <v>242</v>
      </c>
      <c r="D105" s="26" t="s">
        <v>1535</v>
      </c>
    </row>
    <row r="106" spans="2:4">
      <c r="B106" s="320"/>
      <c r="C106" s="27">
        <v>243</v>
      </c>
      <c r="D106" s="26" t="s">
        <v>1534</v>
      </c>
    </row>
    <row r="107" spans="2:4">
      <c r="B107" s="320"/>
      <c r="C107" s="27">
        <v>244</v>
      </c>
      <c r="D107" s="26" t="s">
        <v>1533</v>
      </c>
    </row>
    <row r="108" spans="2:4">
      <c r="B108" s="320"/>
      <c r="C108" s="27">
        <v>245</v>
      </c>
      <c r="D108" s="26" t="s">
        <v>1532</v>
      </c>
    </row>
    <row r="109" spans="2:4">
      <c r="B109" s="320"/>
      <c r="C109" s="27">
        <v>246</v>
      </c>
      <c r="D109" s="26" t="s">
        <v>1531</v>
      </c>
    </row>
    <row r="110" spans="2:4">
      <c r="B110" s="320"/>
      <c r="C110" s="27">
        <v>247</v>
      </c>
      <c r="D110" s="26" t="s">
        <v>1530</v>
      </c>
    </row>
    <row r="111" spans="2:4">
      <c r="B111" s="320"/>
      <c r="C111" s="27">
        <v>248</v>
      </c>
      <c r="D111" s="26" t="s">
        <v>1529</v>
      </c>
    </row>
    <row r="112" spans="2:4">
      <c r="B112" s="320"/>
      <c r="C112" s="27">
        <v>249</v>
      </c>
      <c r="D112" s="26" t="s">
        <v>1528</v>
      </c>
    </row>
    <row r="113" spans="2:4">
      <c r="B113" s="320"/>
      <c r="C113" s="25">
        <v>250</v>
      </c>
      <c r="D113" s="24" t="s">
        <v>1527</v>
      </c>
    </row>
    <row r="114" spans="2:4">
      <c r="B114" s="320"/>
      <c r="C114" s="27">
        <v>251</v>
      </c>
      <c r="D114" s="26" t="s">
        <v>1526</v>
      </c>
    </row>
    <row r="115" spans="2:4">
      <c r="B115" s="320"/>
      <c r="C115" s="27">
        <v>252</v>
      </c>
      <c r="D115" s="26" t="s">
        <v>1525</v>
      </c>
    </row>
    <row r="116" spans="2:4">
      <c r="B116" s="320"/>
      <c r="C116" s="27">
        <v>253</v>
      </c>
      <c r="D116" s="26" t="s">
        <v>1524</v>
      </c>
    </row>
    <row r="117" spans="2:4">
      <c r="B117" s="320"/>
      <c r="C117" s="27">
        <v>260</v>
      </c>
      <c r="D117" s="26" t="s">
        <v>1523</v>
      </c>
    </row>
    <row r="118" spans="2:4">
      <c r="B118" s="320"/>
      <c r="C118" s="27">
        <v>261</v>
      </c>
      <c r="D118" s="26" t="s">
        <v>1522</v>
      </c>
    </row>
    <row r="119" spans="2:4">
      <c r="B119" s="320"/>
      <c r="C119" s="27">
        <v>262</v>
      </c>
      <c r="D119" s="26" t="s">
        <v>1521</v>
      </c>
    </row>
    <row r="120" spans="2:4">
      <c r="B120" s="320"/>
      <c r="C120" s="25">
        <v>263</v>
      </c>
      <c r="D120" s="24" t="s">
        <v>1520</v>
      </c>
    </row>
    <row r="121" spans="2:4">
      <c r="B121" s="321"/>
      <c r="C121" s="25">
        <v>299</v>
      </c>
      <c r="D121" s="24" t="s">
        <v>1519</v>
      </c>
    </row>
    <row r="122" spans="2:4">
      <c r="B122" s="319" t="s">
        <v>1518</v>
      </c>
      <c r="C122" s="27">
        <v>301</v>
      </c>
      <c r="D122" s="26" t="s">
        <v>1517</v>
      </c>
    </row>
    <row r="123" spans="2:4">
      <c r="B123" s="320"/>
      <c r="C123" s="25">
        <v>302</v>
      </c>
      <c r="D123" s="26" t="s">
        <v>1516</v>
      </c>
    </row>
    <row r="124" spans="2:4">
      <c r="B124" s="320"/>
      <c r="C124" s="25">
        <v>303</v>
      </c>
      <c r="D124" s="24" t="s">
        <v>1515</v>
      </c>
    </row>
    <row r="125" spans="2:4">
      <c r="B125" s="320"/>
      <c r="C125" s="27">
        <v>370</v>
      </c>
      <c r="D125" s="26" t="s">
        <v>1514</v>
      </c>
    </row>
    <row r="126" spans="2:4">
      <c r="B126" s="320"/>
      <c r="C126" s="27">
        <v>371</v>
      </c>
      <c r="D126" s="26" t="s">
        <v>1513</v>
      </c>
    </row>
    <row r="127" spans="2:4">
      <c r="B127" s="321"/>
      <c r="C127" s="25">
        <v>396</v>
      </c>
      <c r="D127" s="24" t="s">
        <v>1512</v>
      </c>
    </row>
    <row r="128" spans="2:4" ht="15">
      <c r="B128" s="319" t="s">
        <v>1511</v>
      </c>
      <c r="C128" s="29"/>
      <c r="D128" s="28"/>
    </row>
    <row r="129" spans="2:4">
      <c r="B129" s="320"/>
      <c r="C129" s="25">
        <v>310</v>
      </c>
      <c r="D129" s="24" t="s">
        <v>1510</v>
      </c>
    </row>
    <row r="130" spans="2:4">
      <c r="B130" s="320"/>
      <c r="C130" s="27">
        <v>311</v>
      </c>
      <c r="D130" s="26" t="s">
        <v>1509</v>
      </c>
    </row>
    <row r="131" spans="2:4">
      <c r="B131" s="320"/>
      <c r="C131" s="27">
        <v>312</v>
      </c>
      <c r="D131" s="26" t="s">
        <v>1508</v>
      </c>
    </row>
    <row r="132" spans="2:4">
      <c r="B132" s="320"/>
      <c r="C132" s="27">
        <v>313</v>
      </c>
      <c r="D132" s="26" t="s">
        <v>1507</v>
      </c>
    </row>
    <row r="133" spans="2:4">
      <c r="B133" s="320"/>
      <c r="C133" s="27">
        <v>314</v>
      </c>
      <c r="D133" s="26" t="s">
        <v>1506</v>
      </c>
    </row>
    <row r="134" spans="2:4">
      <c r="B134" s="320"/>
      <c r="C134" s="27">
        <v>315</v>
      </c>
      <c r="D134" s="26" t="s">
        <v>1505</v>
      </c>
    </row>
    <row r="135" spans="2:4">
      <c r="B135" s="320"/>
      <c r="C135" s="27">
        <v>316</v>
      </c>
      <c r="D135" s="26" t="s">
        <v>1504</v>
      </c>
    </row>
    <row r="136" spans="2:4">
      <c r="B136" s="320"/>
      <c r="C136" s="27">
        <v>317</v>
      </c>
      <c r="D136" s="26" t="s">
        <v>1503</v>
      </c>
    </row>
    <row r="137" spans="2:4">
      <c r="B137" s="320"/>
      <c r="C137" s="27">
        <v>318</v>
      </c>
      <c r="D137" s="26" t="s">
        <v>1502</v>
      </c>
    </row>
    <row r="138" spans="2:4">
      <c r="B138" s="320"/>
      <c r="C138" s="27">
        <v>319</v>
      </c>
      <c r="D138" s="26" t="s">
        <v>1501</v>
      </c>
    </row>
    <row r="139" spans="2:4">
      <c r="B139" s="320"/>
      <c r="C139" s="27">
        <v>320</v>
      </c>
      <c r="D139" s="26" t="s">
        <v>1500</v>
      </c>
    </row>
    <row r="140" spans="2:4">
      <c r="B140" s="320"/>
      <c r="C140" s="27">
        <v>321</v>
      </c>
      <c r="D140" s="26" t="s">
        <v>1499</v>
      </c>
    </row>
    <row r="141" spans="2:4">
      <c r="B141" s="320"/>
      <c r="C141" s="27">
        <v>322</v>
      </c>
      <c r="D141" s="26" t="s">
        <v>1498</v>
      </c>
    </row>
    <row r="142" spans="2:4">
      <c r="B142" s="320"/>
      <c r="C142" s="27">
        <v>323</v>
      </c>
      <c r="D142" s="26" t="s">
        <v>1497</v>
      </c>
    </row>
    <row r="143" spans="2:4">
      <c r="B143" s="320"/>
      <c r="C143" s="27">
        <v>324</v>
      </c>
      <c r="D143" s="26" t="s">
        <v>1496</v>
      </c>
    </row>
    <row r="144" spans="2:4">
      <c r="B144" s="320"/>
      <c r="C144" s="25">
        <v>325</v>
      </c>
      <c r="D144" s="26" t="s">
        <v>1495</v>
      </c>
    </row>
    <row r="145" spans="2:4">
      <c r="B145" s="320"/>
      <c r="C145" s="27">
        <v>326</v>
      </c>
      <c r="D145" s="26" t="s">
        <v>1494</v>
      </c>
    </row>
    <row r="146" spans="2:4">
      <c r="B146" s="320"/>
      <c r="C146" s="27">
        <v>327</v>
      </c>
      <c r="D146" s="26" t="s">
        <v>1493</v>
      </c>
    </row>
    <row r="147" spans="2:4">
      <c r="B147" s="320"/>
      <c r="C147" s="27">
        <v>328</v>
      </c>
      <c r="D147" s="26" t="s">
        <v>1492</v>
      </c>
    </row>
    <row r="148" spans="2:4">
      <c r="B148" s="320"/>
      <c r="C148" s="27">
        <v>329</v>
      </c>
      <c r="D148" s="26" t="s">
        <v>1491</v>
      </c>
    </row>
    <row r="149" spans="2:4">
      <c r="B149" s="320"/>
      <c r="C149" s="27">
        <v>380</v>
      </c>
      <c r="D149" s="26" t="s">
        <v>1490</v>
      </c>
    </row>
    <row r="150" spans="2:4">
      <c r="B150" s="320"/>
      <c r="C150" s="27">
        <v>381</v>
      </c>
      <c r="D150" s="26" t="s">
        <v>1489</v>
      </c>
    </row>
    <row r="151" spans="2:4">
      <c r="B151" s="320"/>
      <c r="C151" s="25">
        <v>382</v>
      </c>
      <c r="D151" s="24" t="s">
        <v>1488</v>
      </c>
    </row>
    <row r="152" spans="2:4">
      <c r="B152" s="320"/>
      <c r="C152" s="27">
        <v>383</v>
      </c>
      <c r="D152" s="26" t="s">
        <v>1487</v>
      </c>
    </row>
    <row r="153" spans="2:4">
      <c r="B153" s="320"/>
      <c r="C153" s="25">
        <v>384</v>
      </c>
      <c r="D153" s="24" t="s">
        <v>1486</v>
      </c>
    </row>
    <row r="154" spans="2:4">
      <c r="B154" s="320"/>
      <c r="C154" s="25">
        <v>385</v>
      </c>
      <c r="D154" s="24" t="s">
        <v>1485</v>
      </c>
    </row>
    <row r="155" spans="2:4">
      <c r="B155" s="320"/>
      <c r="C155" s="25">
        <v>386</v>
      </c>
      <c r="D155" s="24" t="s">
        <v>1484</v>
      </c>
    </row>
    <row r="156" spans="2:4">
      <c r="B156" s="320"/>
      <c r="C156" s="27">
        <v>387</v>
      </c>
      <c r="D156" s="26" t="s">
        <v>1483</v>
      </c>
    </row>
    <row r="157" spans="2:4">
      <c r="B157" s="320"/>
      <c r="C157" s="27">
        <v>388</v>
      </c>
      <c r="D157" s="26" t="s">
        <v>1482</v>
      </c>
    </row>
    <row r="158" spans="2:4">
      <c r="B158" s="320"/>
      <c r="C158" s="27">
        <v>389</v>
      </c>
      <c r="D158" s="26" t="s">
        <v>1481</v>
      </c>
    </row>
    <row r="159" spans="2:4">
      <c r="B159" s="320"/>
      <c r="C159" s="27">
        <v>390</v>
      </c>
      <c r="D159" s="26" t="s">
        <v>1480</v>
      </c>
    </row>
    <row r="160" spans="2:4">
      <c r="B160" s="320"/>
      <c r="C160" s="25">
        <v>391</v>
      </c>
      <c r="D160" s="24" t="s">
        <v>1479</v>
      </c>
    </row>
    <row r="161" spans="2:4">
      <c r="B161" s="320"/>
      <c r="C161" s="27">
        <v>392</v>
      </c>
      <c r="D161" s="26" t="s">
        <v>1478</v>
      </c>
    </row>
    <row r="162" spans="2:4">
      <c r="B162" s="320"/>
      <c r="C162" s="27">
        <v>393</v>
      </c>
      <c r="D162" s="26" t="s">
        <v>1477</v>
      </c>
    </row>
    <row r="163" spans="2:4" ht="13.5" customHeight="1">
      <c r="B163" s="321"/>
      <c r="C163" s="25">
        <v>398</v>
      </c>
      <c r="D163" s="24" t="s">
        <v>1476</v>
      </c>
    </row>
    <row r="164" spans="2:4">
      <c r="B164" s="319" t="s">
        <v>1475</v>
      </c>
      <c r="C164" s="27">
        <v>340</v>
      </c>
      <c r="D164" s="26" t="s">
        <v>1474</v>
      </c>
    </row>
    <row r="165" spans="2:4">
      <c r="B165" s="320"/>
      <c r="C165" s="27">
        <v>341</v>
      </c>
      <c r="D165" s="26" t="s">
        <v>1473</v>
      </c>
    </row>
    <row r="166" spans="2:4">
      <c r="B166" s="320"/>
      <c r="C166" s="27">
        <v>342</v>
      </c>
      <c r="D166" s="26" t="s">
        <v>1472</v>
      </c>
    </row>
    <row r="167" spans="2:4">
      <c r="B167" s="320"/>
      <c r="C167" s="27">
        <v>343</v>
      </c>
      <c r="D167" s="26" t="s">
        <v>1471</v>
      </c>
    </row>
    <row r="168" spans="2:4">
      <c r="B168" s="320"/>
      <c r="C168" s="27">
        <v>344</v>
      </c>
      <c r="D168" s="26" t="s">
        <v>1470</v>
      </c>
    </row>
    <row r="169" spans="2:4">
      <c r="B169" s="320"/>
      <c r="C169" s="27">
        <v>345</v>
      </c>
      <c r="D169" s="26" t="s">
        <v>1469</v>
      </c>
    </row>
    <row r="170" spans="2:4">
      <c r="B170" s="320"/>
      <c r="C170" s="27">
        <v>346</v>
      </c>
      <c r="D170" s="26" t="s">
        <v>1468</v>
      </c>
    </row>
    <row r="171" spans="2:4">
      <c r="B171" s="320"/>
      <c r="C171" s="27">
        <v>347</v>
      </c>
      <c r="D171" s="26" t="s">
        <v>1467</v>
      </c>
    </row>
    <row r="172" spans="2:4">
      <c r="B172" s="320"/>
      <c r="C172" s="27">
        <v>348</v>
      </c>
      <c r="D172" s="26" t="s">
        <v>1466</v>
      </c>
    </row>
    <row r="173" spans="2:4">
      <c r="B173" s="320"/>
      <c r="C173" s="27">
        <v>349</v>
      </c>
      <c r="D173" s="26" t="s">
        <v>1465</v>
      </c>
    </row>
    <row r="174" spans="2:4">
      <c r="B174" s="320"/>
      <c r="C174" s="27">
        <v>350</v>
      </c>
      <c r="D174" s="26" t="s">
        <v>1464</v>
      </c>
    </row>
    <row r="175" spans="2:4">
      <c r="B175" s="320"/>
      <c r="C175" s="27">
        <v>351</v>
      </c>
      <c r="D175" s="26" t="s">
        <v>1463</v>
      </c>
    </row>
    <row r="176" spans="2:4">
      <c r="B176" s="320"/>
      <c r="C176" s="27">
        <v>394</v>
      </c>
      <c r="D176" s="26" t="s">
        <v>1462</v>
      </c>
    </row>
    <row r="177" spans="2:4">
      <c r="B177" s="320"/>
      <c r="C177" s="27">
        <v>395</v>
      </c>
      <c r="D177" s="26" t="s">
        <v>1461</v>
      </c>
    </row>
    <row r="178" spans="2:4">
      <c r="B178" s="321"/>
      <c r="C178" s="25">
        <v>399</v>
      </c>
      <c r="D178" s="24" t="s">
        <v>1460</v>
      </c>
    </row>
    <row r="179" spans="2:4">
      <c r="B179" s="319" t="s">
        <v>1459</v>
      </c>
      <c r="C179" s="27">
        <v>401</v>
      </c>
      <c r="D179" s="26" t="s">
        <v>1458</v>
      </c>
    </row>
    <row r="180" spans="2:4">
      <c r="B180" s="320"/>
      <c r="C180" s="27">
        <v>402</v>
      </c>
      <c r="D180" s="26" t="s">
        <v>1457</v>
      </c>
    </row>
    <row r="181" spans="2:4">
      <c r="B181" s="320"/>
      <c r="C181" s="27">
        <v>403</v>
      </c>
      <c r="D181" s="26" t="s">
        <v>1456</v>
      </c>
    </row>
    <row r="182" spans="2:4">
      <c r="B182" s="320"/>
      <c r="C182" s="27">
        <v>404</v>
      </c>
      <c r="D182" s="26" t="s">
        <v>1455</v>
      </c>
    </row>
    <row r="183" spans="2:4">
      <c r="B183" s="320"/>
      <c r="C183" s="27">
        <v>405</v>
      </c>
      <c r="D183" s="26" t="s">
        <v>1454</v>
      </c>
    </row>
    <row r="184" spans="2:4">
      <c r="B184" s="320"/>
      <c r="C184" s="27">
        <v>407</v>
      </c>
      <c r="D184" s="26" t="s">
        <v>1453</v>
      </c>
    </row>
    <row r="185" spans="2:4">
      <c r="B185" s="320"/>
      <c r="C185" s="27">
        <v>408</v>
      </c>
      <c r="D185" s="26" t="s">
        <v>1452</v>
      </c>
    </row>
    <row r="186" spans="2:4">
      <c r="B186" s="320"/>
      <c r="C186" s="27">
        <v>409</v>
      </c>
      <c r="D186" s="26" t="s">
        <v>1451</v>
      </c>
    </row>
    <row r="187" spans="2:4">
      <c r="B187" s="320"/>
      <c r="C187" s="27">
        <v>410</v>
      </c>
      <c r="D187" s="26" t="s">
        <v>1450</v>
      </c>
    </row>
    <row r="188" spans="2:4">
      <c r="B188" s="320"/>
      <c r="C188" s="27">
        <v>411</v>
      </c>
      <c r="D188" s="26" t="s">
        <v>1449</v>
      </c>
    </row>
    <row r="189" spans="2:4">
      <c r="B189" s="320"/>
      <c r="C189" s="27">
        <v>412</v>
      </c>
      <c r="D189" s="26" t="s">
        <v>1448</v>
      </c>
    </row>
    <row r="190" spans="2:4">
      <c r="B190" s="320"/>
      <c r="C190" s="27">
        <v>413</v>
      </c>
      <c r="D190" s="26" t="s">
        <v>1447</v>
      </c>
    </row>
    <row r="191" spans="2:4">
      <c r="B191" s="320"/>
      <c r="C191" s="27">
        <v>414</v>
      </c>
      <c r="D191" s="26" t="s">
        <v>1446</v>
      </c>
    </row>
    <row r="192" spans="2:4">
      <c r="B192" s="320"/>
      <c r="C192" s="27">
        <v>415</v>
      </c>
      <c r="D192" s="26" t="s">
        <v>1445</v>
      </c>
    </row>
    <row r="193" spans="2:4">
      <c r="B193" s="320"/>
      <c r="C193" s="27">
        <v>416</v>
      </c>
      <c r="D193" s="26" t="s">
        <v>1444</v>
      </c>
    </row>
    <row r="194" spans="2:4">
      <c r="B194" s="320"/>
      <c r="C194" s="27">
        <v>417</v>
      </c>
      <c r="D194" s="26" t="s">
        <v>1443</v>
      </c>
    </row>
    <row r="195" spans="2:4">
      <c r="B195" s="320"/>
      <c r="C195" s="27">
        <v>418</v>
      </c>
      <c r="D195" s="26" t="s">
        <v>1442</v>
      </c>
    </row>
    <row r="196" spans="2:4">
      <c r="B196" s="320"/>
      <c r="C196" s="27">
        <v>419</v>
      </c>
      <c r="D196" s="26" t="s">
        <v>1441</v>
      </c>
    </row>
    <row r="197" spans="2:4">
      <c r="B197" s="320"/>
      <c r="C197" s="27">
        <v>420</v>
      </c>
      <c r="D197" s="26" t="s">
        <v>1440</v>
      </c>
    </row>
    <row r="198" spans="2:4">
      <c r="B198" s="320"/>
      <c r="C198" s="27">
        <v>421</v>
      </c>
      <c r="D198" s="26" t="s">
        <v>1439</v>
      </c>
    </row>
    <row r="199" spans="2:4">
      <c r="B199" s="320"/>
      <c r="C199" s="27">
        <v>422</v>
      </c>
      <c r="D199" s="26" t="s">
        <v>1438</v>
      </c>
    </row>
    <row r="200" spans="2:4">
      <c r="B200" s="320"/>
      <c r="C200" s="27">
        <v>423</v>
      </c>
      <c r="D200" s="26" t="s">
        <v>1437</v>
      </c>
    </row>
    <row r="201" spans="2:4">
      <c r="B201" s="320"/>
      <c r="C201" s="27">
        <v>424</v>
      </c>
      <c r="D201" s="26" t="s">
        <v>1436</v>
      </c>
    </row>
    <row r="202" spans="2:4">
      <c r="B202" s="320"/>
      <c r="C202" s="27">
        <v>425</v>
      </c>
      <c r="D202" s="26" t="s">
        <v>1435</v>
      </c>
    </row>
    <row r="203" spans="2:4">
      <c r="B203" s="320"/>
      <c r="C203" s="27">
        <v>426</v>
      </c>
      <c r="D203" s="26" t="s">
        <v>1434</v>
      </c>
    </row>
    <row r="204" spans="2:4">
      <c r="B204" s="320"/>
      <c r="C204" s="27">
        <v>427</v>
      </c>
      <c r="D204" s="26" t="s">
        <v>1433</v>
      </c>
    </row>
    <row r="205" spans="2:4">
      <c r="B205" s="320"/>
      <c r="C205" s="27">
        <v>430</v>
      </c>
      <c r="D205" s="26" t="s">
        <v>1432</v>
      </c>
    </row>
    <row r="206" spans="2:4">
      <c r="B206" s="320"/>
      <c r="C206" s="25">
        <v>431</v>
      </c>
      <c r="D206" s="24" t="s">
        <v>1431</v>
      </c>
    </row>
    <row r="207" spans="2:4">
      <c r="B207" s="320"/>
      <c r="C207" s="27">
        <v>432</v>
      </c>
      <c r="D207" s="26" t="s">
        <v>1430</v>
      </c>
    </row>
    <row r="208" spans="2:4">
      <c r="B208" s="320"/>
      <c r="C208" s="27">
        <v>433</v>
      </c>
      <c r="D208" s="26" t="s">
        <v>1429</v>
      </c>
    </row>
    <row r="209" spans="2:4">
      <c r="B209" s="320"/>
      <c r="C209" s="27">
        <v>434</v>
      </c>
      <c r="D209" s="26" t="s">
        <v>1428</v>
      </c>
    </row>
    <row r="210" spans="2:4">
      <c r="B210" s="320"/>
      <c r="C210" s="27">
        <v>435</v>
      </c>
      <c r="D210" s="26" t="s">
        <v>1427</v>
      </c>
    </row>
    <row r="211" spans="2:4">
      <c r="B211" s="320"/>
      <c r="C211" s="27">
        <v>437</v>
      </c>
      <c r="D211" s="26" t="s">
        <v>1426</v>
      </c>
    </row>
    <row r="212" spans="2:4">
      <c r="B212" s="320"/>
      <c r="C212" s="27">
        <v>439</v>
      </c>
      <c r="D212" s="26" t="s">
        <v>1425</v>
      </c>
    </row>
    <row r="213" spans="2:4">
      <c r="B213" s="320"/>
      <c r="C213" s="25">
        <v>440</v>
      </c>
      <c r="D213" s="24" t="s">
        <v>1424</v>
      </c>
    </row>
    <row r="214" spans="2:4">
      <c r="B214" s="320"/>
      <c r="C214" s="27">
        <v>441</v>
      </c>
      <c r="D214" s="26" t="s">
        <v>1423</v>
      </c>
    </row>
    <row r="215" spans="2:4">
      <c r="B215" s="320"/>
      <c r="C215" s="25">
        <v>442</v>
      </c>
      <c r="D215" s="24" t="s">
        <v>1422</v>
      </c>
    </row>
    <row r="216" spans="2:4">
      <c r="B216" s="320"/>
      <c r="C216" s="27">
        <v>443</v>
      </c>
      <c r="D216" s="26" t="s">
        <v>1421</v>
      </c>
    </row>
    <row r="217" spans="2:4">
      <c r="B217" s="320"/>
      <c r="C217" s="27">
        <v>444</v>
      </c>
      <c r="D217" s="26" t="s">
        <v>1420</v>
      </c>
    </row>
    <row r="218" spans="2:4">
      <c r="B218" s="320"/>
      <c r="C218" s="27">
        <v>445</v>
      </c>
      <c r="D218" s="26" t="s">
        <v>1419</v>
      </c>
    </row>
    <row r="219" spans="2:4">
      <c r="B219" s="320"/>
      <c r="C219" s="27">
        <v>446</v>
      </c>
      <c r="D219" s="26" t="s">
        <v>1418</v>
      </c>
    </row>
    <row r="220" spans="2:4">
      <c r="B220" s="320"/>
      <c r="C220" s="27">
        <v>447</v>
      </c>
      <c r="D220" s="26" t="s">
        <v>1417</v>
      </c>
    </row>
    <row r="221" spans="2:4">
      <c r="B221" s="320"/>
      <c r="C221" s="25">
        <v>448</v>
      </c>
      <c r="D221" s="24" t="s">
        <v>1416</v>
      </c>
    </row>
    <row r="222" spans="2:4">
      <c r="B222" s="320"/>
      <c r="C222" s="25">
        <v>449</v>
      </c>
      <c r="D222" s="24" t="s">
        <v>1415</v>
      </c>
    </row>
    <row r="223" spans="2:4">
      <c r="B223" s="320"/>
      <c r="C223" s="27">
        <v>450</v>
      </c>
      <c r="D223" s="26" t="s">
        <v>1414</v>
      </c>
    </row>
    <row r="224" spans="2:4">
      <c r="B224" s="320"/>
      <c r="C224" s="25">
        <v>453</v>
      </c>
      <c r="D224" s="24" t="s">
        <v>1413</v>
      </c>
    </row>
    <row r="225" spans="2:4">
      <c r="B225" s="320"/>
      <c r="C225" s="25">
        <v>454</v>
      </c>
      <c r="D225" s="24" t="s">
        <v>1412</v>
      </c>
    </row>
    <row r="226" spans="2:4">
      <c r="B226" s="320"/>
      <c r="C226" s="27">
        <v>455</v>
      </c>
      <c r="D226" s="26" t="s">
        <v>1411</v>
      </c>
    </row>
    <row r="227" spans="2:4">
      <c r="B227" s="321"/>
      <c r="C227" s="25">
        <v>499</v>
      </c>
      <c r="D227" s="24" t="s">
        <v>1410</v>
      </c>
    </row>
    <row r="228" spans="2:4">
      <c r="B228" s="319" t="s">
        <v>1409</v>
      </c>
      <c r="C228" s="27">
        <v>501</v>
      </c>
      <c r="D228" s="26" t="s">
        <v>1408</v>
      </c>
    </row>
    <row r="229" spans="2:4">
      <c r="B229" s="320"/>
      <c r="C229" s="27">
        <v>502</v>
      </c>
      <c r="D229" s="26" t="s">
        <v>1407</v>
      </c>
    </row>
    <row r="230" spans="2:4">
      <c r="B230" s="320"/>
      <c r="C230" s="27">
        <v>504</v>
      </c>
      <c r="D230" s="26" t="s">
        <v>1406</v>
      </c>
    </row>
    <row r="231" spans="2:4">
      <c r="B231" s="320"/>
      <c r="C231" s="27">
        <v>505</v>
      </c>
      <c r="D231" s="26" t="s">
        <v>1405</v>
      </c>
    </row>
    <row r="232" spans="2:4">
      <c r="B232" s="320"/>
      <c r="C232" s="27">
        <v>506</v>
      </c>
      <c r="D232" s="26" t="s">
        <v>1404</v>
      </c>
    </row>
    <row r="233" spans="2:4">
      <c r="B233" s="320"/>
      <c r="C233" s="27">
        <v>507</v>
      </c>
      <c r="D233" s="26" t="s">
        <v>1403</v>
      </c>
    </row>
    <row r="234" spans="2:4">
      <c r="B234" s="320"/>
      <c r="C234" s="27">
        <v>508</v>
      </c>
      <c r="D234" s="26" t="s">
        <v>1402</v>
      </c>
    </row>
    <row r="235" spans="2:4">
      <c r="B235" s="320"/>
      <c r="C235" s="27">
        <v>509</v>
      </c>
      <c r="D235" s="26" t="s">
        <v>1401</v>
      </c>
    </row>
    <row r="236" spans="2:4">
      <c r="B236" s="320"/>
      <c r="C236" s="27">
        <v>511</v>
      </c>
      <c r="D236" s="26" t="s">
        <v>1400</v>
      </c>
    </row>
    <row r="237" spans="2:4">
      <c r="B237" s="320"/>
      <c r="C237" s="27">
        <v>512</v>
      </c>
      <c r="D237" s="26" t="s">
        <v>1399</v>
      </c>
    </row>
    <row r="238" spans="2:4">
      <c r="B238" s="320"/>
      <c r="C238" s="27">
        <v>513</v>
      </c>
      <c r="D238" s="26" t="s">
        <v>1398</v>
      </c>
    </row>
    <row r="239" spans="2:4">
      <c r="B239" s="320"/>
      <c r="C239" s="27">
        <v>515</v>
      </c>
      <c r="D239" s="26" t="s">
        <v>1397</v>
      </c>
    </row>
    <row r="240" spans="2:4">
      <c r="B240" s="320"/>
      <c r="C240" s="27">
        <v>516</v>
      </c>
      <c r="D240" s="26" t="s">
        <v>1396</v>
      </c>
    </row>
    <row r="241" spans="2:4">
      <c r="B241" s="320"/>
      <c r="C241" s="27">
        <v>517</v>
      </c>
      <c r="D241" s="26" t="s">
        <v>1395</v>
      </c>
    </row>
    <row r="242" spans="2:4">
      <c r="B242" s="320"/>
      <c r="C242" s="27">
        <v>520</v>
      </c>
      <c r="D242" s="26" t="s">
        <v>1394</v>
      </c>
    </row>
    <row r="243" spans="2:4">
      <c r="B243" s="320"/>
      <c r="C243" s="27">
        <v>521</v>
      </c>
      <c r="D243" s="26" t="s">
        <v>1393</v>
      </c>
    </row>
    <row r="244" spans="2:4">
      <c r="B244" s="320"/>
      <c r="C244" s="25">
        <v>522</v>
      </c>
      <c r="D244" s="24" t="s">
        <v>1392</v>
      </c>
    </row>
    <row r="245" spans="2:4">
      <c r="B245" s="320"/>
      <c r="C245" s="25">
        <v>523</v>
      </c>
      <c r="D245" s="24" t="s">
        <v>1391</v>
      </c>
    </row>
    <row r="246" spans="2:4">
      <c r="B246" s="320"/>
      <c r="C246" s="27">
        <v>524</v>
      </c>
      <c r="D246" s="26" t="s">
        <v>1390</v>
      </c>
    </row>
    <row r="247" spans="2:4">
      <c r="B247" s="320"/>
      <c r="C247" s="25">
        <v>525</v>
      </c>
      <c r="D247" s="24" t="s">
        <v>1389</v>
      </c>
    </row>
    <row r="248" spans="2:4">
      <c r="B248" s="320"/>
      <c r="C248" s="27">
        <v>526</v>
      </c>
      <c r="D248" s="26" t="s">
        <v>1388</v>
      </c>
    </row>
    <row r="249" spans="2:4">
      <c r="B249" s="320"/>
      <c r="C249" s="27">
        <v>527</v>
      </c>
      <c r="D249" s="26" t="s">
        <v>1387</v>
      </c>
    </row>
    <row r="250" spans="2:4">
      <c r="B250" s="320"/>
      <c r="C250" s="25">
        <v>528</v>
      </c>
      <c r="D250" s="24" t="s">
        <v>1386</v>
      </c>
    </row>
    <row r="251" spans="2:4">
      <c r="B251" s="321"/>
      <c r="C251" s="25">
        <v>599</v>
      </c>
      <c r="D251" s="24" t="s">
        <v>1385</v>
      </c>
    </row>
    <row r="254" spans="2:4">
      <c r="B254" s="23"/>
    </row>
  </sheetData>
  <mergeCells count="11">
    <mergeCell ref="B2:I2"/>
    <mergeCell ref="B164:B178"/>
    <mergeCell ref="B179:B227"/>
    <mergeCell ref="B228:B251"/>
    <mergeCell ref="B34:B63"/>
    <mergeCell ref="B64:B121"/>
    <mergeCell ref="B122:B127"/>
    <mergeCell ref="B128:B163"/>
    <mergeCell ref="B3:F3"/>
    <mergeCell ref="B6:B33"/>
    <mergeCell ref="B4:I4"/>
  </mergeCells>
  <pageMargins left="0.75" right="0.75" top="1" bottom="1" header="0" footer="0"/>
  <pageSetup paperSize="9" orientation="portrait" horizontalDpi="1200" verticalDpi="12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6F19B7-D6B7-48D5-9024-E680628D1A89}">
  <dimension ref="B5:C174"/>
  <sheetViews>
    <sheetView topLeftCell="A99" workbookViewId="0">
      <selection activeCell="C10" sqref="C10"/>
    </sheetView>
  </sheetViews>
  <sheetFormatPr baseColWidth="10" defaultRowHeight="15"/>
  <cols>
    <col min="2" max="2" width="9.85546875" style="33" customWidth="1"/>
    <col min="3" max="3" width="64.85546875" style="33" bestFit="1" customWidth="1"/>
  </cols>
  <sheetData>
    <row r="5" spans="2:3" ht="15.75" thickBot="1">
      <c r="B5" s="40" t="s">
        <v>1981</v>
      </c>
      <c r="C5" s="41"/>
    </row>
    <row r="6" spans="2:3" ht="15.75" thickBot="1">
      <c r="B6" s="39" t="s">
        <v>1980</v>
      </c>
      <c r="C6" s="39" t="s">
        <v>1979</v>
      </c>
    </row>
    <row r="7" spans="2:3" ht="15.75" thickBot="1"/>
    <row r="8" spans="2:3" ht="15.75" thickBot="1">
      <c r="B8" s="35" t="s">
        <v>1978</v>
      </c>
      <c r="C8" s="34" t="s">
        <v>1977</v>
      </c>
    </row>
    <row r="9" spans="2:3" ht="15.75" thickBot="1">
      <c r="B9" s="35" t="s">
        <v>1976</v>
      </c>
      <c r="C9" s="36" t="s">
        <v>1975</v>
      </c>
    </row>
    <row r="10" spans="2:3" ht="15.75" thickBot="1">
      <c r="B10" s="35" t="s">
        <v>1974</v>
      </c>
      <c r="C10" s="36" t="s">
        <v>1973</v>
      </c>
    </row>
    <row r="11" spans="2:3" ht="15.75" thickBot="1">
      <c r="B11" s="35" t="s">
        <v>1972</v>
      </c>
      <c r="C11" s="36" t="s">
        <v>1971</v>
      </c>
    </row>
    <row r="12" spans="2:3" ht="15.75" thickBot="1">
      <c r="B12" s="35" t="s">
        <v>1970</v>
      </c>
      <c r="C12" s="34" t="s">
        <v>1969</v>
      </c>
    </row>
    <row r="13" spans="2:3" ht="15.75" thickBot="1">
      <c r="B13" s="35" t="s">
        <v>1968</v>
      </c>
      <c r="C13" s="36" t="s">
        <v>1967</v>
      </c>
    </row>
    <row r="14" spans="2:3" ht="15.75" thickBot="1">
      <c r="B14" s="35" t="s">
        <v>1966</v>
      </c>
      <c r="C14" s="34" t="s">
        <v>1965</v>
      </c>
    </row>
    <row r="15" spans="2:3" ht="15.75" thickBot="1">
      <c r="B15" s="35" t="s">
        <v>1964</v>
      </c>
      <c r="C15" s="34" t="s">
        <v>1963</v>
      </c>
    </row>
    <row r="16" spans="2:3" ht="15.75" thickBot="1">
      <c r="B16" s="35" t="s">
        <v>1962</v>
      </c>
      <c r="C16" s="34" t="s">
        <v>1961</v>
      </c>
    </row>
    <row r="17" spans="2:3" ht="15.75" thickBot="1">
      <c r="B17" s="35" t="s">
        <v>1960</v>
      </c>
      <c r="C17" s="34" t="s">
        <v>1959</v>
      </c>
    </row>
    <row r="18" spans="2:3" ht="15.75" thickBot="1">
      <c r="B18" s="35" t="s">
        <v>1958</v>
      </c>
      <c r="C18" s="36" t="s">
        <v>1957</v>
      </c>
    </row>
    <row r="19" spans="2:3" ht="15.75" thickBot="1">
      <c r="B19" s="35" t="s">
        <v>1956</v>
      </c>
      <c r="C19" s="34" t="s">
        <v>1955</v>
      </c>
    </row>
    <row r="20" spans="2:3" ht="15.75" thickBot="1">
      <c r="B20" s="35" t="s">
        <v>1954</v>
      </c>
      <c r="C20" s="36" t="s">
        <v>1953</v>
      </c>
    </row>
    <row r="21" spans="2:3" ht="15.75" thickBot="1">
      <c r="B21" s="35" t="s">
        <v>1952</v>
      </c>
      <c r="C21" s="36" t="s">
        <v>1951</v>
      </c>
    </row>
    <row r="22" spans="2:3" ht="15.75" thickBot="1">
      <c r="B22" s="35" t="s">
        <v>1950</v>
      </c>
      <c r="C22" s="34" t="s">
        <v>1949</v>
      </c>
    </row>
    <row r="23" spans="2:3" ht="15.75" thickBot="1">
      <c r="B23" s="35" t="s">
        <v>1948</v>
      </c>
      <c r="C23" s="34" t="s">
        <v>1947</v>
      </c>
    </row>
    <row r="24" spans="2:3" ht="15.75" thickBot="1">
      <c r="B24" s="35" t="s">
        <v>1946</v>
      </c>
      <c r="C24" s="34" t="s">
        <v>1945</v>
      </c>
    </row>
    <row r="25" spans="2:3" ht="15.75" thickBot="1">
      <c r="B25" s="35" t="s">
        <v>1944</v>
      </c>
      <c r="C25" s="34" t="s">
        <v>1943</v>
      </c>
    </row>
    <row r="26" spans="2:3" ht="15.75" thickBot="1">
      <c r="B26" s="35" t="s">
        <v>1942</v>
      </c>
      <c r="C26" s="34" t="s">
        <v>1941</v>
      </c>
    </row>
    <row r="27" spans="2:3" ht="15.75" thickBot="1">
      <c r="B27" s="35" t="s">
        <v>1940</v>
      </c>
      <c r="C27" s="34" t="s">
        <v>1939</v>
      </c>
    </row>
    <row r="28" spans="2:3" ht="15.75" thickBot="1">
      <c r="B28" s="35" t="s">
        <v>1938</v>
      </c>
      <c r="C28" s="34" t="s">
        <v>1937</v>
      </c>
    </row>
    <row r="29" spans="2:3" ht="15.75" thickBot="1">
      <c r="B29" s="35" t="s">
        <v>1936</v>
      </c>
      <c r="C29" s="36" t="s">
        <v>1935</v>
      </c>
    </row>
    <row r="30" spans="2:3" ht="15.75" thickBot="1">
      <c r="B30" s="35" t="s">
        <v>1934</v>
      </c>
      <c r="C30" s="36" t="s">
        <v>1933</v>
      </c>
    </row>
    <row r="31" spans="2:3" ht="15.75" thickBot="1">
      <c r="B31" s="35" t="s">
        <v>1932</v>
      </c>
      <c r="C31" s="34" t="s">
        <v>1931</v>
      </c>
    </row>
    <row r="32" spans="2:3" ht="15.75" thickBot="1">
      <c r="B32" s="35" t="s">
        <v>1930</v>
      </c>
      <c r="C32" s="34" t="s">
        <v>1929</v>
      </c>
    </row>
    <row r="33" spans="2:3" ht="15.75" thickBot="1">
      <c r="B33" s="35" t="s">
        <v>1928</v>
      </c>
      <c r="C33" s="34" t="s">
        <v>1927</v>
      </c>
    </row>
    <row r="34" spans="2:3" ht="15.75" thickBot="1">
      <c r="B34" s="35" t="s">
        <v>1926</v>
      </c>
      <c r="C34" s="34" t="s">
        <v>1925</v>
      </c>
    </row>
    <row r="35" spans="2:3" ht="15.75" thickBot="1">
      <c r="B35" s="35" t="s">
        <v>1924</v>
      </c>
      <c r="C35" s="34" t="s">
        <v>1923</v>
      </c>
    </row>
    <row r="36" spans="2:3" ht="15.75" thickBot="1">
      <c r="B36" s="35" t="s">
        <v>1922</v>
      </c>
      <c r="C36" s="34" t="s">
        <v>1921</v>
      </c>
    </row>
    <row r="37" spans="2:3" ht="15.75" thickBot="1">
      <c r="B37" s="35" t="s">
        <v>1920</v>
      </c>
      <c r="C37" s="36" t="s">
        <v>1919</v>
      </c>
    </row>
    <row r="38" spans="2:3" ht="15.75" thickBot="1">
      <c r="B38" s="35" t="s">
        <v>1918</v>
      </c>
      <c r="C38" s="34" t="s">
        <v>1917</v>
      </c>
    </row>
    <row r="39" spans="2:3" ht="15.75" thickBot="1">
      <c r="B39" s="35" t="s">
        <v>1916</v>
      </c>
      <c r="C39" s="34" t="s">
        <v>1915</v>
      </c>
    </row>
    <row r="40" spans="2:3" ht="15.75" thickBot="1">
      <c r="B40" s="35" t="s">
        <v>1914</v>
      </c>
      <c r="C40" s="34" t="s">
        <v>1913</v>
      </c>
    </row>
    <row r="41" spans="2:3" ht="15.75" thickBot="1">
      <c r="B41" s="35" t="s">
        <v>1912</v>
      </c>
      <c r="C41" s="34" t="s">
        <v>1911</v>
      </c>
    </row>
    <row r="42" spans="2:3" ht="15.75" thickBot="1">
      <c r="B42" s="35" t="s">
        <v>1910</v>
      </c>
      <c r="C42" s="34" t="s">
        <v>1909</v>
      </c>
    </row>
    <row r="43" spans="2:3" ht="15.75" thickBot="1">
      <c r="B43" s="35" t="s">
        <v>1908</v>
      </c>
      <c r="C43" s="34" t="s">
        <v>1907</v>
      </c>
    </row>
    <row r="44" spans="2:3" ht="15.75" thickBot="1">
      <c r="B44" s="35" t="s">
        <v>1906</v>
      </c>
      <c r="C44" s="34" t="s">
        <v>1905</v>
      </c>
    </row>
    <row r="45" spans="2:3" ht="15.75" thickBot="1">
      <c r="B45" s="35" t="s">
        <v>1904</v>
      </c>
      <c r="C45" s="36" t="s">
        <v>1903</v>
      </c>
    </row>
    <row r="46" spans="2:3" ht="15.75" thickBot="1">
      <c r="B46" s="35" t="s">
        <v>1902</v>
      </c>
      <c r="C46" s="34" t="s">
        <v>1901</v>
      </c>
    </row>
    <row r="47" spans="2:3" ht="15.75" thickBot="1">
      <c r="B47" s="35" t="s">
        <v>1900</v>
      </c>
      <c r="C47" s="34" t="s">
        <v>1899</v>
      </c>
    </row>
    <row r="48" spans="2:3" ht="15.75" thickBot="1">
      <c r="B48" s="35" t="s">
        <v>1898</v>
      </c>
      <c r="C48" s="34" t="s">
        <v>1897</v>
      </c>
    </row>
    <row r="49" spans="2:3" ht="15.75" thickBot="1">
      <c r="B49" s="35" t="s">
        <v>1896</v>
      </c>
      <c r="C49" s="34" t="s">
        <v>1895</v>
      </c>
    </row>
    <row r="50" spans="2:3" ht="15.75" thickBot="1">
      <c r="B50" s="35" t="s">
        <v>1894</v>
      </c>
      <c r="C50" s="34" t="s">
        <v>1893</v>
      </c>
    </row>
    <row r="51" spans="2:3" ht="15.75" thickBot="1">
      <c r="B51" s="35" t="s">
        <v>1892</v>
      </c>
      <c r="C51" s="34" t="s">
        <v>1891</v>
      </c>
    </row>
    <row r="52" spans="2:3" ht="15.75" thickBot="1">
      <c r="B52" s="35" t="s">
        <v>1890</v>
      </c>
      <c r="C52" s="36" t="s">
        <v>1889</v>
      </c>
    </row>
    <row r="53" spans="2:3" ht="15.75" thickBot="1">
      <c r="B53" s="35" t="s">
        <v>1888</v>
      </c>
      <c r="C53" s="36" t="s">
        <v>1887</v>
      </c>
    </row>
    <row r="54" spans="2:3" ht="15.75" thickBot="1">
      <c r="B54" s="35" t="s">
        <v>1886</v>
      </c>
      <c r="C54" s="34" t="s">
        <v>1885</v>
      </c>
    </row>
    <row r="55" spans="2:3" ht="15.75" thickBot="1">
      <c r="B55" s="35" t="s">
        <v>1884</v>
      </c>
      <c r="C55" s="34" t="s">
        <v>1883</v>
      </c>
    </row>
    <row r="56" spans="2:3" ht="15.75" thickBot="1">
      <c r="B56" s="35" t="s">
        <v>1882</v>
      </c>
      <c r="C56" s="34" t="s">
        <v>1881</v>
      </c>
    </row>
    <row r="57" spans="2:3" ht="15.75" thickBot="1">
      <c r="B57" s="35" t="s">
        <v>1880</v>
      </c>
      <c r="C57" s="36" t="s">
        <v>1879</v>
      </c>
    </row>
    <row r="58" spans="2:3" ht="15.75" thickBot="1">
      <c r="B58" s="35" t="s">
        <v>1878</v>
      </c>
      <c r="C58" s="36" t="s">
        <v>1877</v>
      </c>
    </row>
    <row r="59" spans="2:3" ht="15.75" thickBot="1">
      <c r="B59" s="35" t="s">
        <v>1876</v>
      </c>
      <c r="C59" s="36" t="s">
        <v>1875</v>
      </c>
    </row>
    <row r="60" spans="2:3" ht="15.75" thickBot="1">
      <c r="B60" s="35" t="s">
        <v>1874</v>
      </c>
      <c r="C60" s="34" t="s">
        <v>1873</v>
      </c>
    </row>
    <row r="61" spans="2:3" ht="15.75" thickBot="1">
      <c r="B61" s="35" t="s">
        <v>1872</v>
      </c>
      <c r="C61" s="36" t="s">
        <v>1871</v>
      </c>
    </row>
    <row r="62" spans="2:3" ht="15.75" thickBot="1">
      <c r="B62" s="35" t="s">
        <v>1870</v>
      </c>
      <c r="C62" s="34" t="s">
        <v>1869</v>
      </c>
    </row>
    <row r="63" spans="2:3" ht="15.75" thickBot="1">
      <c r="B63" s="35" t="s">
        <v>1868</v>
      </c>
      <c r="C63" s="36" t="s">
        <v>1867</v>
      </c>
    </row>
    <row r="64" spans="2:3" ht="15.75" thickBot="1">
      <c r="B64" s="35" t="s">
        <v>1866</v>
      </c>
      <c r="C64" s="34" t="s">
        <v>1865</v>
      </c>
    </row>
    <row r="65" spans="2:3" ht="15.75" thickBot="1">
      <c r="B65" s="35" t="s">
        <v>1864</v>
      </c>
      <c r="C65" s="34" t="s">
        <v>1863</v>
      </c>
    </row>
    <row r="66" spans="2:3" ht="15.75" thickBot="1">
      <c r="B66" s="35" t="s">
        <v>1862</v>
      </c>
      <c r="C66" s="36" t="s">
        <v>1861</v>
      </c>
    </row>
    <row r="67" spans="2:3" ht="15.75" thickBot="1">
      <c r="B67" s="35" t="s">
        <v>1860</v>
      </c>
      <c r="C67" s="36" t="s">
        <v>1859</v>
      </c>
    </row>
    <row r="68" spans="2:3" ht="15.75" thickBot="1">
      <c r="B68" s="35" t="s">
        <v>1858</v>
      </c>
      <c r="C68" s="36" t="s">
        <v>1857</v>
      </c>
    </row>
    <row r="69" spans="2:3" ht="15.75" thickBot="1">
      <c r="B69" s="35" t="s">
        <v>1856</v>
      </c>
      <c r="C69" s="36" t="s">
        <v>1855</v>
      </c>
    </row>
    <row r="70" spans="2:3" ht="15.75" thickBot="1">
      <c r="B70" s="35" t="s">
        <v>1854</v>
      </c>
      <c r="C70" s="36" t="s">
        <v>1853</v>
      </c>
    </row>
    <row r="71" spans="2:3" ht="15.75" thickBot="1">
      <c r="B71" s="35" t="s">
        <v>1852</v>
      </c>
      <c r="C71" s="36" t="s">
        <v>1851</v>
      </c>
    </row>
    <row r="72" spans="2:3" ht="15.75" thickBot="1">
      <c r="B72" s="35" t="s">
        <v>1850</v>
      </c>
      <c r="C72" s="34" t="s">
        <v>1849</v>
      </c>
    </row>
    <row r="73" spans="2:3" ht="15.75" thickBot="1">
      <c r="B73" s="35" t="s">
        <v>1848</v>
      </c>
      <c r="C73" s="34" t="s">
        <v>1847</v>
      </c>
    </row>
    <row r="74" spans="2:3" ht="15.75" thickBot="1">
      <c r="B74" s="35" t="s">
        <v>1846</v>
      </c>
      <c r="C74" s="34" t="s">
        <v>1845</v>
      </c>
    </row>
    <row r="75" spans="2:3" ht="15.75" thickBot="1">
      <c r="B75" s="35" t="s">
        <v>1844</v>
      </c>
      <c r="C75" s="36" t="s">
        <v>1843</v>
      </c>
    </row>
    <row r="76" spans="2:3" ht="15.75" thickBot="1">
      <c r="B76" s="35" t="s">
        <v>1842</v>
      </c>
      <c r="C76" s="34" t="s">
        <v>1841</v>
      </c>
    </row>
    <row r="77" spans="2:3" ht="15.75" thickBot="1">
      <c r="B77" s="35" t="s">
        <v>1840</v>
      </c>
      <c r="C77" s="34" t="s">
        <v>1839</v>
      </c>
    </row>
    <row r="78" spans="2:3" ht="15.75" thickBot="1">
      <c r="B78" s="35" t="s">
        <v>1838</v>
      </c>
      <c r="C78" s="36" t="s">
        <v>1837</v>
      </c>
    </row>
    <row r="79" spans="2:3" ht="15.75" thickBot="1">
      <c r="B79" s="35" t="s">
        <v>1836</v>
      </c>
      <c r="C79" s="34" t="s">
        <v>1835</v>
      </c>
    </row>
    <row r="80" spans="2:3" ht="15.75" thickBot="1">
      <c r="B80" s="35" t="s">
        <v>1834</v>
      </c>
      <c r="C80" s="36" t="s">
        <v>1833</v>
      </c>
    </row>
    <row r="81" spans="2:3" ht="15.75" thickBot="1">
      <c r="B81" s="35" t="s">
        <v>1832</v>
      </c>
      <c r="C81" s="34" t="s">
        <v>1831</v>
      </c>
    </row>
    <row r="82" spans="2:3" ht="15.75" thickBot="1">
      <c r="B82" s="35" t="s">
        <v>1830</v>
      </c>
      <c r="C82" s="36" t="s">
        <v>1829</v>
      </c>
    </row>
    <row r="83" spans="2:3" ht="15.75" thickBot="1">
      <c r="B83" s="35" t="s">
        <v>1828</v>
      </c>
      <c r="C83" s="34" t="s">
        <v>1827</v>
      </c>
    </row>
    <row r="84" spans="2:3" ht="15.75" thickBot="1">
      <c r="B84" s="35" t="s">
        <v>1826</v>
      </c>
      <c r="C84" s="34" t="s">
        <v>1825</v>
      </c>
    </row>
    <row r="85" spans="2:3" ht="15.75" thickBot="1">
      <c r="B85" s="35" t="s">
        <v>1824</v>
      </c>
      <c r="C85" s="34" t="s">
        <v>1823</v>
      </c>
    </row>
    <row r="86" spans="2:3" ht="15.75" thickBot="1">
      <c r="B86" s="35" t="s">
        <v>1822</v>
      </c>
      <c r="C86" s="36" t="s">
        <v>1821</v>
      </c>
    </row>
    <row r="87" spans="2:3" ht="15.75" thickBot="1">
      <c r="B87" s="35" t="s">
        <v>1820</v>
      </c>
      <c r="C87" s="36" t="s">
        <v>1819</v>
      </c>
    </row>
    <row r="88" spans="2:3" ht="15.75" thickBot="1">
      <c r="B88" s="35" t="s">
        <v>1818</v>
      </c>
      <c r="C88" s="36" t="s">
        <v>1817</v>
      </c>
    </row>
    <row r="89" spans="2:3" ht="15.75" thickBot="1">
      <c r="B89" s="35" t="s">
        <v>1816</v>
      </c>
      <c r="C89" s="34" t="s">
        <v>1815</v>
      </c>
    </row>
    <row r="90" spans="2:3" ht="15.75" thickBot="1">
      <c r="B90" s="35" t="s">
        <v>1814</v>
      </c>
      <c r="C90" s="34" t="s">
        <v>1813</v>
      </c>
    </row>
    <row r="91" spans="2:3" ht="15.75" thickBot="1">
      <c r="B91" s="35" t="s">
        <v>1812</v>
      </c>
      <c r="C91" s="34" t="s">
        <v>1811</v>
      </c>
    </row>
    <row r="92" spans="2:3" ht="15.75" thickBot="1">
      <c r="B92" s="35" t="s">
        <v>1810</v>
      </c>
      <c r="C92" s="36" t="s">
        <v>1809</v>
      </c>
    </row>
    <row r="93" spans="2:3" ht="15.75" thickBot="1">
      <c r="B93" s="35" t="s">
        <v>1808</v>
      </c>
      <c r="C93" s="36" t="s">
        <v>1807</v>
      </c>
    </row>
    <row r="94" spans="2:3" ht="15.75" thickBot="1">
      <c r="B94" s="35" t="s">
        <v>1806</v>
      </c>
      <c r="C94" s="36" t="s">
        <v>1805</v>
      </c>
    </row>
    <row r="95" spans="2:3" ht="15.75" thickBot="1">
      <c r="B95" s="35" t="s">
        <v>1804</v>
      </c>
      <c r="C95" s="34" t="s">
        <v>1803</v>
      </c>
    </row>
    <row r="96" spans="2:3" ht="15.75" thickBot="1">
      <c r="B96" s="35" t="s">
        <v>1802</v>
      </c>
      <c r="C96" s="36" t="s">
        <v>1801</v>
      </c>
    </row>
    <row r="97" spans="2:3" ht="15.75" thickBot="1">
      <c r="B97" s="35" t="s">
        <v>1800</v>
      </c>
      <c r="C97" s="34" t="s">
        <v>1799</v>
      </c>
    </row>
    <row r="98" spans="2:3" ht="15.75" thickBot="1">
      <c r="B98" s="35" t="s">
        <v>1798</v>
      </c>
      <c r="C98" s="36" t="s">
        <v>1797</v>
      </c>
    </row>
    <row r="99" spans="2:3" ht="15.75" thickBot="1">
      <c r="B99" s="35" t="s">
        <v>1796</v>
      </c>
      <c r="C99" s="34" t="s">
        <v>1795</v>
      </c>
    </row>
    <row r="100" spans="2:3" ht="15.75" thickBot="1">
      <c r="B100" s="35" t="s">
        <v>1794</v>
      </c>
      <c r="C100" s="36" t="s">
        <v>1793</v>
      </c>
    </row>
    <row r="101" spans="2:3" ht="15.75" thickBot="1">
      <c r="B101" s="35" t="s">
        <v>1792</v>
      </c>
      <c r="C101" s="36" t="s">
        <v>1791</v>
      </c>
    </row>
    <row r="102" spans="2:3" ht="15.75" thickBot="1">
      <c r="B102" s="35" t="s">
        <v>1790</v>
      </c>
      <c r="C102" s="36" t="s">
        <v>1789</v>
      </c>
    </row>
    <row r="103" spans="2:3" ht="15.75" thickBot="1">
      <c r="B103" s="35" t="s">
        <v>1788</v>
      </c>
      <c r="C103" s="36" t="s">
        <v>1787</v>
      </c>
    </row>
    <row r="104" spans="2:3" ht="15.75" thickBot="1">
      <c r="B104" s="35" t="s">
        <v>1786</v>
      </c>
      <c r="C104" s="34" t="s">
        <v>1785</v>
      </c>
    </row>
    <row r="105" spans="2:3" ht="15.75" thickBot="1">
      <c r="B105" s="35" t="s">
        <v>1784</v>
      </c>
      <c r="C105" s="34" t="s">
        <v>1783</v>
      </c>
    </row>
    <row r="106" spans="2:3" ht="15.75" thickBot="1">
      <c r="B106" s="35" t="s">
        <v>1782</v>
      </c>
      <c r="C106" s="36" t="s">
        <v>1781</v>
      </c>
    </row>
    <row r="107" spans="2:3" ht="15.75" thickBot="1">
      <c r="B107" s="35" t="s">
        <v>1780</v>
      </c>
      <c r="C107" s="36" t="s">
        <v>1779</v>
      </c>
    </row>
    <row r="108" spans="2:3" ht="15.75" thickBot="1">
      <c r="B108" s="35" t="s">
        <v>1778</v>
      </c>
      <c r="C108" s="36" t="s">
        <v>1777</v>
      </c>
    </row>
    <row r="109" spans="2:3" ht="15.75" thickBot="1">
      <c r="B109" s="35" t="s">
        <v>1776</v>
      </c>
      <c r="C109" s="36" t="s">
        <v>1775</v>
      </c>
    </row>
    <row r="110" spans="2:3" ht="15.75" thickBot="1">
      <c r="B110" s="35" t="s">
        <v>1774</v>
      </c>
      <c r="C110" s="36" t="s">
        <v>1773</v>
      </c>
    </row>
    <row r="111" spans="2:3" ht="15.75" thickBot="1">
      <c r="B111" s="35" t="s">
        <v>1772</v>
      </c>
      <c r="C111" s="34" t="s">
        <v>1771</v>
      </c>
    </row>
    <row r="112" spans="2:3" ht="15.75" thickBot="1">
      <c r="B112" s="35" t="s">
        <v>1770</v>
      </c>
      <c r="C112" s="36" t="s">
        <v>1769</v>
      </c>
    </row>
    <row r="113" spans="2:3" ht="15.75" thickBot="1">
      <c r="B113" s="35" t="s">
        <v>1768</v>
      </c>
      <c r="C113" s="36" t="s">
        <v>1767</v>
      </c>
    </row>
    <row r="114" spans="2:3" ht="15.75" thickBot="1">
      <c r="B114" s="35" t="s">
        <v>1766</v>
      </c>
      <c r="C114" s="34" t="s">
        <v>1765</v>
      </c>
    </row>
    <row r="115" spans="2:3" ht="15.75" thickBot="1">
      <c r="B115" s="35" t="s">
        <v>1764</v>
      </c>
      <c r="C115" s="34" t="s">
        <v>1763</v>
      </c>
    </row>
    <row r="116" spans="2:3" ht="15.75" thickBot="1">
      <c r="B116" s="35" t="s">
        <v>1762</v>
      </c>
      <c r="C116" s="34" t="s">
        <v>1761</v>
      </c>
    </row>
    <row r="117" spans="2:3" ht="15.75" thickBot="1">
      <c r="B117" s="35" t="s">
        <v>1760</v>
      </c>
      <c r="C117" s="34" t="s">
        <v>1759</v>
      </c>
    </row>
    <row r="118" spans="2:3" ht="15.75" thickBot="1">
      <c r="B118" s="35" t="s">
        <v>1758</v>
      </c>
      <c r="C118" s="36" t="s">
        <v>1757</v>
      </c>
    </row>
    <row r="119" spans="2:3" ht="15.75" thickBot="1">
      <c r="B119" s="35" t="s">
        <v>1756</v>
      </c>
      <c r="C119" s="36" t="s">
        <v>1755</v>
      </c>
    </row>
    <row r="120" spans="2:3" ht="15.75" thickBot="1">
      <c r="B120" s="35" t="s">
        <v>1754</v>
      </c>
      <c r="C120" s="36" t="s">
        <v>1753</v>
      </c>
    </row>
    <row r="121" spans="2:3" ht="15.75" thickBot="1">
      <c r="B121" s="35" t="s">
        <v>1752</v>
      </c>
      <c r="C121" s="34" t="s">
        <v>1751</v>
      </c>
    </row>
    <row r="122" spans="2:3" ht="15.75" thickBot="1">
      <c r="B122" s="35" t="s">
        <v>1750</v>
      </c>
      <c r="C122" s="34" t="s">
        <v>1749</v>
      </c>
    </row>
    <row r="123" spans="2:3" ht="15.75" thickBot="1">
      <c r="B123" s="35" t="s">
        <v>1748</v>
      </c>
      <c r="C123" s="36" t="s">
        <v>1747</v>
      </c>
    </row>
    <row r="124" spans="2:3" ht="15.75" thickBot="1">
      <c r="B124" s="35" t="s">
        <v>1746</v>
      </c>
      <c r="C124" s="36" t="s">
        <v>1745</v>
      </c>
    </row>
    <row r="125" spans="2:3" ht="15.75" thickBot="1">
      <c r="B125" s="35" t="s">
        <v>1744</v>
      </c>
      <c r="C125" s="34" t="s">
        <v>1743</v>
      </c>
    </row>
    <row r="126" spans="2:3" ht="15.75" thickBot="1">
      <c r="B126" s="35" t="s">
        <v>1742</v>
      </c>
      <c r="C126" s="34" t="s">
        <v>1741</v>
      </c>
    </row>
    <row r="127" spans="2:3" ht="15.75" thickBot="1">
      <c r="B127" s="35" t="s">
        <v>1740</v>
      </c>
      <c r="C127" s="34" t="s">
        <v>1739</v>
      </c>
    </row>
    <row r="128" spans="2:3" ht="15.75" thickBot="1">
      <c r="B128" s="35" t="s">
        <v>1738</v>
      </c>
      <c r="C128" s="34" t="s">
        <v>1737</v>
      </c>
    </row>
    <row r="129" spans="2:3" ht="15.75" thickBot="1">
      <c r="B129" s="35" t="s">
        <v>1736</v>
      </c>
      <c r="C129" s="36" t="s">
        <v>1735</v>
      </c>
    </row>
    <row r="130" spans="2:3" ht="15.75" thickBot="1">
      <c r="B130" s="35" t="s">
        <v>1734</v>
      </c>
      <c r="C130" s="34" t="s">
        <v>1733</v>
      </c>
    </row>
    <row r="131" spans="2:3" ht="15.75" thickBot="1">
      <c r="B131" s="35" t="s">
        <v>1732</v>
      </c>
      <c r="C131" s="34" t="s">
        <v>1731</v>
      </c>
    </row>
    <row r="132" spans="2:3" ht="15.75" thickBot="1">
      <c r="B132" s="35" t="s">
        <v>1730</v>
      </c>
      <c r="C132" s="34" t="s">
        <v>1729</v>
      </c>
    </row>
    <row r="133" spans="2:3" ht="15.75" thickBot="1">
      <c r="B133" s="35" t="s">
        <v>1728</v>
      </c>
      <c r="C133" s="34" t="s">
        <v>1727</v>
      </c>
    </row>
    <row r="134" spans="2:3" ht="15.75" thickBot="1">
      <c r="B134" s="35" t="s">
        <v>1726</v>
      </c>
      <c r="C134" s="34" t="s">
        <v>1725</v>
      </c>
    </row>
    <row r="135" spans="2:3" ht="15.75" thickBot="1">
      <c r="B135" s="35" t="s">
        <v>1724</v>
      </c>
      <c r="C135" s="34" t="s">
        <v>1723</v>
      </c>
    </row>
    <row r="136" spans="2:3" ht="15.75" thickBot="1">
      <c r="B136" s="35" t="s">
        <v>1722</v>
      </c>
      <c r="C136" s="34" t="s">
        <v>1721</v>
      </c>
    </row>
    <row r="137" spans="2:3" ht="15.75" thickBot="1">
      <c r="B137" s="35" t="s">
        <v>1720</v>
      </c>
      <c r="C137" s="36" t="s">
        <v>1719</v>
      </c>
    </row>
    <row r="138" spans="2:3" ht="15.75" thickBot="1">
      <c r="B138" s="35" t="s">
        <v>1718</v>
      </c>
      <c r="C138" s="34" t="s">
        <v>1717</v>
      </c>
    </row>
    <row r="139" spans="2:3" ht="15.75" thickBot="1">
      <c r="B139" s="35" t="s">
        <v>1716</v>
      </c>
      <c r="C139" s="34" t="s">
        <v>1715</v>
      </c>
    </row>
    <row r="140" spans="2:3" ht="15.75" thickBot="1">
      <c r="B140" s="35" t="s">
        <v>1714</v>
      </c>
      <c r="C140" s="36" t="s">
        <v>1713</v>
      </c>
    </row>
    <row r="141" spans="2:3" ht="15.75" thickBot="1">
      <c r="B141" s="35" t="s">
        <v>1712</v>
      </c>
      <c r="C141" s="34" t="s">
        <v>1711</v>
      </c>
    </row>
    <row r="142" spans="2:3" ht="15.75" thickBot="1">
      <c r="B142" s="35" t="s">
        <v>1710</v>
      </c>
      <c r="C142" s="36" t="s">
        <v>1709</v>
      </c>
    </row>
    <row r="143" spans="2:3" ht="15.75" thickBot="1">
      <c r="B143" s="35" t="s">
        <v>1708</v>
      </c>
      <c r="C143" s="36" t="s">
        <v>1707</v>
      </c>
    </row>
    <row r="144" spans="2:3" ht="15.75" thickBot="1">
      <c r="B144" s="35" t="s">
        <v>1706</v>
      </c>
      <c r="C144" s="36" t="s">
        <v>1705</v>
      </c>
    </row>
    <row r="145" spans="2:3" ht="15.75" thickBot="1">
      <c r="B145" s="35" t="s">
        <v>1704</v>
      </c>
      <c r="C145" s="36" t="s">
        <v>1703</v>
      </c>
    </row>
    <row r="146" spans="2:3" ht="15.75" thickBot="1">
      <c r="B146" s="35" t="s">
        <v>1702</v>
      </c>
      <c r="C146" s="34" t="s">
        <v>1701</v>
      </c>
    </row>
    <row r="147" spans="2:3" ht="15.75" thickBot="1">
      <c r="B147" s="35" t="s">
        <v>1700</v>
      </c>
      <c r="C147" s="36" t="s">
        <v>1699</v>
      </c>
    </row>
    <row r="148" spans="2:3" ht="15.75" thickBot="1">
      <c r="B148" s="35" t="s">
        <v>1698</v>
      </c>
      <c r="C148" s="34" t="s">
        <v>1697</v>
      </c>
    </row>
    <row r="149" spans="2:3" ht="15.75" thickBot="1">
      <c r="B149" s="35" t="s">
        <v>1696</v>
      </c>
      <c r="C149" s="34" t="s">
        <v>1695</v>
      </c>
    </row>
    <row r="150" spans="2:3" ht="15.75" thickBot="1">
      <c r="B150" s="35" t="s">
        <v>1694</v>
      </c>
      <c r="C150" s="34" t="s">
        <v>1693</v>
      </c>
    </row>
    <row r="151" spans="2:3" ht="15.75" thickBot="1">
      <c r="B151" s="35" t="s">
        <v>1692</v>
      </c>
      <c r="C151" s="34" t="s">
        <v>1691</v>
      </c>
    </row>
    <row r="152" spans="2:3" ht="15.75" thickBot="1">
      <c r="B152" s="35" t="s">
        <v>1690</v>
      </c>
      <c r="C152" s="36" t="s">
        <v>1689</v>
      </c>
    </row>
    <row r="153" spans="2:3" ht="15.75" thickBot="1">
      <c r="B153" s="35" t="s">
        <v>1688</v>
      </c>
      <c r="C153" s="34" t="s">
        <v>1687</v>
      </c>
    </row>
    <row r="154" spans="2:3" ht="15.75" thickBot="1">
      <c r="B154" s="35" t="s">
        <v>1686</v>
      </c>
      <c r="C154" s="34" t="s">
        <v>1685</v>
      </c>
    </row>
    <row r="155" spans="2:3" ht="15.75" thickBot="1">
      <c r="B155" s="35" t="s">
        <v>1684</v>
      </c>
      <c r="C155" s="34" t="s">
        <v>1683</v>
      </c>
    </row>
    <row r="156" spans="2:3" ht="15.75" thickBot="1">
      <c r="B156" s="35" t="s">
        <v>1682</v>
      </c>
      <c r="C156" s="34" t="s">
        <v>1681</v>
      </c>
    </row>
    <row r="157" spans="2:3" ht="15.75" thickBot="1">
      <c r="B157" s="35" t="s">
        <v>1680</v>
      </c>
      <c r="C157" s="36" t="s">
        <v>1679</v>
      </c>
    </row>
    <row r="158" spans="2:3" ht="15.75" thickBot="1">
      <c r="B158" s="35" t="s">
        <v>1678</v>
      </c>
      <c r="C158" s="36" t="s">
        <v>1677</v>
      </c>
    </row>
    <row r="159" spans="2:3" ht="15.75" thickBot="1">
      <c r="B159" s="35" t="s">
        <v>1676</v>
      </c>
      <c r="C159" s="36" t="s">
        <v>1675</v>
      </c>
    </row>
    <row r="160" spans="2:3" ht="15.75" thickBot="1">
      <c r="B160" s="35" t="s">
        <v>1674</v>
      </c>
      <c r="C160" s="36" t="s">
        <v>1673</v>
      </c>
    </row>
    <row r="161" spans="2:3" ht="15.75" thickBot="1">
      <c r="B161" s="35" t="s">
        <v>1672</v>
      </c>
      <c r="C161" s="34" t="s">
        <v>1671</v>
      </c>
    </row>
    <row r="162" spans="2:3" ht="15.75" thickBot="1">
      <c r="B162" s="35" t="s">
        <v>1670</v>
      </c>
      <c r="C162" s="37" t="s">
        <v>1669</v>
      </c>
    </row>
    <row r="163" spans="2:3" ht="15.75" thickBot="1">
      <c r="B163" s="35" t="s">
        <v>1668</v>
      </c>
      <c r="C163" s="38" t="s">
        <v>1667</v>
      </c>
    </row>
    <row r="164" spans="2:3" ht="15.75" thickBot="1">
      <c r="B164" s="35" t="s">
        <v>1666</v>
      </c>
      <c r="C164" s="37" t="s">
        <v>1665</v>
      </c>
    </row>
    <row r="165" spans="2:3" ht="15.75" thickBot="1">
      <c r="B165" s="35" t="s">
        <v>1664</v>
      </c>
      <c r="C165" s="37" t="s">
        <v>1663</v>
      </c>
    </row>
    <row r="166" spans="2:3" ht="15.75" thickBot="1">
      <c r="B166" s="35" t="s">
        <v>1662</v>
      </c>
      <c r="C166" s="34" t="s">
        <v>1661</v>
      </c>
    </row>
    <row r="167" spans="2:3" ht="15.75" thickBot="1">
      <c r="B167" s="35" t="s">
        <v>1660</v>
      </c>
      <c r="C167" s="36" t="s">
        <v>1659</v>
      </c>
    </row>
    <row r="168" spans="2:3" ht="15.75" thickBot="1">
      <c r="B168" s="35" t="s">
        <v>1658</v>
      </c>
      <c r="C168" s="34" t="s">
        <v>1657</v>
      </c>
    </row>
    <row r="169" spans="2:3" ht="15.75" thickBot="1">
      <c r="B169" s="35" t="s">
        <v>1656</v>
      </c>
      <c r="C169" s="34" t="s">
        <v>1655</v>
      </c>
    </row>
    <row r="170" spans="2:3" ht="15.75" thickBot="1">
      <c r="B170" s="35" t="s">
        <v>1654</v>
      </c>
      <c r="C170" s="34" t="s">
        <v>1653</v>
      </c>
    </row>
    <row r="171" spans="2:3" ht="15.75" thickBot="1">
      <c r="B171" s="35" t="s">
        <v>1652</v>
      </c>
      <c r="C171" s="36" t="s">
        <v>1651</v>
      </c>
    </row>
    <row r="172" spans="2:3" ht="15.75" thickBot="1">
      <c r="B172" s="35" t="s">
        <v>1650</v>
      </c>
      <c r="C172" s="36" t="s">
        <v>1649</v>
      </c>
    </row>
    <row r="173" spans="2:3" ht="15.75" thickBot="1">
      <c r="B173" s="35" t="s">
        <v>1648</v>
      </c>
      <c r="C173" s="36" t="s">
        <v>1647</v>
      </c>
    </row>
    <row r="174" spans="2:3" ht="15.75" thickBot="1">
      <c r="B174" s="35" t="s">
        <v>1646</v>
      </c>
      <c r="C174" s="34" t="s">
        <v>1645</v>
      </c>
    </row>
  </sheetData>
  <pageMargins left="0.7" right="0.7" top="0.75" bottom="0.75" header="0.3" footer="0.3"/>
  <pageSetup orientation="portrait" horizontalDpi="4294967293" verticalDpi="4294967293" r:id="rId1"/>
</worksheet>
</file>

<file path=docMetadata/LabelInfo.xml><?xml version="1.0" encoding="utf-8"?>
<clbl:labelList xmlns:clbl="http://schemas.microsoft.com/office/2020/mipLabelMetadata">
  <clbl:label id="{22b25420-5658-4b66-95c9-4172f3f2b5bb}" enabled="0" method="" siteId="{22b25420-5658-4b66-95c9-4172f3f2b5b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6</vt:i4>
      </vt:variant>
    </vt:vector>
  </HeadingPairs>
  <TitlesOfParts>
    <vt:vector size="14" baseType="lpstr">
      <vt:lpstr>Vinculación 2026</vt:lpstr>
      <vt:lpstr>Convertidor de numero en letras</vt:lpstr>
      <vt:lpstr>Datos</vt:lpstr>
      <vt:lpstr>Tabla Municipios</vt:lpstr>
      <vt:lpstr>Departamentos</vt:lpstr>
      <vt:lpstr>Seccionales</vt:lpstr>
      <vt:lpstr>Países mundo</vt:lpstr>
      <vt:lpstr>Monedas mundo</vt:lpstr>
      <vt:lpstr>'Países mundo'!_ftn1</vt:lpstr>
      <vt:lpstr>'Países mundo'!_ftnref1</vt:lpstr>
      <vt:lpstr>'Vinculación 2026'!Área_de_impresión</vt:lpstr>
      <vt:lpstr>RANGO</vt:lpstr>
      <vt:lpstr>RANGO1</vt:lpstr>
      <vt:lpstr>'Tabla Municipios'!Títulos_a_imprimir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USUARIO</cp:lastModifiedBy>
  <cp:lastPrinted>2026-01-30T16:50:04Z</cp:lastPrinted>
  <dcterms:created xsi:type="dcterms:W3CDTF">2023-11-20T16:27:22Z</dcterms:created>
  <dcterms:modified xsi:type="dcterms:W3CDTF">2026-02-23T22:43:05Z</dcterms:modified>
</cp:coreProperties>
</file>